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handling\ØKONOMI\Lønregulering\Løntabeller til shk.dk\"/>
    </mc:Choice>
  </mc:AlternateContent>
  <xr:revisionPtr revIDLastSave="0" documentId="10_ncr:100000_{32C04197-DE0D-4E98-909E-27263C6E958A}" xr6:coauthVersionLast="31" xr6:coauthVersionMax="31" xr10:uidLastSave="{00000000-0000-0000-0000-000000000000}"/>
  <bookViews>
    <workbookView xWindow="15" yWindow="15" windowWidth="20730" windowHeight="10905" xr2:uid="{00000000-000D-0000-FFFF-FFFF00000000}"/>
  </bookViews>
  <sheets>
    <sheet name="SHK Sats KL" sheetId="9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'SHK Sats KL'!$A$1:$M$49</definedName>
  </definedNames>
  <calcPr calcId="179017"/>
</workbook>
</file>

<file path=xl/calcChain.xml><?xml version="1.0" encoding="utf-8"?>
<calcChain xmlns="http://schemas.openxmlformats.org/spreadsheetml/2006/main">
  <c r="M28" i="9" l="1"/>
  <c r="L28" i="9"/>
  <c r="K28" i="9"/>
  <c r="J28" i="9"/>
  <c r="I28" i="9"/>
  <c r="M27" i="9"/>
  <c r="L27" i="9"/>
  <c r="K27" i="9"/>
  <c r="J27" i="9"/>
  <c r="I27" i="9"/>
  <c r="M26" i="9"/>
  <c r="L26" i="9"/>
  <c r="K26" i="9"/>
  <c r="J26" i="9"/>
  <c r="I26" i="9"/>
  <c r="M25" i="9"/>
  <c r="L25" i="9"/>
  <c r="K25" i="9"/>
  <c r="J25" i="9"/>
  <c r="I25" i="9"/>
  <c r="G28" i="9"/>
  <c r="F28" i="9"/>
  <c r="E28" i="9"/>
  <c r="D28" i="9"/>
  <c r="G27" i="9"/>
  <c r="F27" i="9"/>
  <c r="E27" i="9"/>
  <c r="D27" i="9"/>
  <c r="G26" i="9"/>
  <c r="F26" i="9"/>
  <c r="E26" i="9"/>
  <c r="D26" i="9"/>
  <c r="G25" i="9"/>
  <c r="F25" i="9"/>
  <c r="E25" i="9"/>
  <c r="D25" i="9"/>
  <c r="C28" i="9"/>
  <c r="C27" i="9"/>
  <c r="C26" i="9"/>
  <c r="C25" i="9"/>
  <c r="C20" i="9"/>
  <c r="M20" i="9"/>
  <c r="L20" i="9"/>
  <c r="K20" i="9"/>
  <c r="J20" i="9"/>
  <c r="I20" i="9"/>
  <c r="G20" i="9"/>
  <c r="F20" i="9"/>
  <c r="E20" i="9"/>
  <c r="D20" i="9"/>
</calcChain>
</file>

<file path=xl/sharedStrings.xml><?xml version="1.0" encoding="utf-8"?>
<sst xmlns="http://schemas.openxmlformats.org/spreadsheetml/2006/main" count="66" uniqueCount="36">
  <si>
    <t>Reguleringsprocent</t>
  </si>
  <si>
    <t>Årsløn</t>
  </si>
  <si>
    <t>Pensionsgivende løn</t>
  </si>
  <si>
    <t>Sats pr</t>
  </si>
  <si>
    <t>Basis</t>
  </si>
  <si>
    <t>Trin</t>
  </si>
  <si>
    <t>omr 0</t>
  </si>
  <si>
    <t>omr 1</t>
  </si>
  <si>
    <t>omr 2</t>
  </si>
  <si>
    <t>omr 3</t>
  </si>
  <si>
    <t>omr 4</t>
  </si>
  <si>
    <t>Ledere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</si>
  <si>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</si>
  <si>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</si>
  <si>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</si>
  <si>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</si>
  <si>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</si>
  <si>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</si>
  <si>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</si>
  <si>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</si>
  <si>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</si>
  <si>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</si>
  <si>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</si>
  <si>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</si>
  <si>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</si>
  <si>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</si>
  <si>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</si>
  <si>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</si>
  <si>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Sundhedskartellet</t>
  </si>
  <si>
    <t>Kommunale satser</t>
  </si>
  <si>
    <t>A4</t>
  </si>
  <si>
    <t>A5</t>
  </si>
  <si>
    <t>A6</t>
  </si>
  <si>
    <t>A8</t>
  </si>
  <si>
    <t>A-satser</t>
  </si>
  <si>
    <t>Atypisk stilling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</si>
</sst>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.0000%"/>
    <numFmt numFmtId="166" formatCode="d\.m\.yy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Palatino Linotype"/>
      <family val="1"/>
    </font>
    <font>
      <sz val="12"/>
      <name val="Palatino Linotype"/>
      <family val="1"/>
    </font>
    <font>
      <sz val="12"/>
      <color theme="0" tint="-0.499984740745262"/>
      <name val="Palatino Linotype"/>
      <family val="1"/>
    </font>
    <font>
      <sz val="12"/>
      <color indexed="23"/>
      <name val="Palatino Linotype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3" fontId="3" fillId="0" borderId="0" xfId="2" applyNumberFormat="1" applyFont="1"/>
    <xf numFmtId="3" fontId="4" fillId="0" borderId="0" xfId="2" applyNumberFormat="1" applyFont="1"/>
    <xf numFmtId="0" fontId="4" fillId="0" borderId="0" xfId="3" applyFont="1"/>
    <xf numFmtId="3" fontId="3" fillId="0" borderId="3" xfId="2" applyNumberFormat="1" applyFont="1" applyBorder="1"/>
    <xf numFmtId="3" fontId="4" fillId="0" borderId="8" xfId="2" applyNumberFormat="1" applyFont="1" applyBorder="1"/>
    <xf numFmtId="165" fontId="4" fillId="0" borderId="6" xfId="4" applyNumberFormat="1" applyFont="1" applyFill="1" applyBorder="1"/>
    <xf numFmtId="165" fontId="4" fillId="0" borderId="0" xfId="4" applyNumberFormat="1" applyFont="1" applyAlignment="1">
      <alignment horizontal="center"/>
    </xf>
    <xf numFmtId="166" fontId="3" fillId="0" borderId="7" xfId="2" applyNumberFormat="1" applyFont="1" applyBorder="1" applyAlignment="1">
      <alignment horizontal="left"/>
    </xf>
    <xf numFmtId="3" fontId="4" fillId="0" borderId="1" xfId="2" applyNumberFormat="1" applyFont="1" applyBorder="1"/>
    <xf numFmtId="9" fontId="4" fillId="0" borderId="2" xfId="4" applyNumberFormat="1" applyFont="1" applyBorder="1"/>
    <xf numFmtId="165" fontId="4" fillId="0" borderId="0" xfId="4" applyNumberFormat="1" applyFont="1"/>
    <xf numFmtId="166" fontId="3" fillId="0" borderId="0" xfId="2" applyNumberFormat="1" applyFont="1" applyBorder="1" applyAlignment="1">
      <alignment horizontal="left"/>
    </xf>
    <xf numFmtId="3" fontId="4" fillId="0" borderId="0" xfId="2" applyNumberFormat="1" applyFont="1" applyBorder="1"/>
    <xf numFmtId="165" fontId="4" fillId="0" borderId="0" xfId="4" applyNumberFormat="1" applyFont="1" applyBorder="1"/>
    <xf numFmtId="3" fontId="4" fillId="0" borderId="0" xfId="1" applyNumberFormat="1" applyFont="1" applyBorder="1" applyAlignment="1">
      <alignment horizontal="center"/>
    </xf>
    <xf numFmtId="3" fontId="4" fillId="0" borderId="7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4" fillId="0" borderId="2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2" borderId="0" xfId="2" applyNumberFormat="1" applyFont="1" applyFill="1" applyAlignment="1">
      <alignment horizontal="left"/>
    </xf>
    <xf numFmtId="3" fontId="4" fillId="0" borderId="3" xfId="2" applyNumberFormat="1" applyFont="1" applyBorder="1"/>
    <xf numFmtId="3" fontId="4" fillId="0" borderId="6" xfId="2" applyNumberFormat="1" applyFont="1" applyBorder="1"/>
    <xf numFmtId="3" fontId="4" fillId="0" borderId="4" xfId="2" applyNumberFormat="1" applyFont="1" applyBorder="1"/>
    <xf numFmtId="3" fontId="4" fillId="0" borderId="5" xfId="2" applyNumberFormat="1" applyFont="1" applyBorder="1"/>
    <xf numFmtId="3" fontId="4" fillId="0" borderId="7" xfId="2" applyNumberFormat="1" applyFont="1" applyBorder="1"/>
    <xf numFmtId="3" fontId="4" fillId="0" borderId="2" xfId="2" applyNumberFormat="1" applyFont="1" applyBorder="1"/>
    <xf numFmtId="3" fontId="5" fillId="0" borderId="1" xfId="2" applyNumberFormat="1" applyFont="1" applyBorder="1"/>
    <xf numFmtId="3" fontId="5" fillId="0" borderId="2" xfId="2" applyNumberFormat="1" applyFont="1" applyBorder="1"/>
    <xf numFmtId="3" fontId="3" fillId="0" borderId="0" xfId="1" applyNumberFormat="1" applyFont="1"/>
    <xf numFmtId="3" fontId="4" fillId="0" borderId="0" xfId="1" applyNumberFormat="1" applyFont="1"/>
    <xf numFmtId="3" fontId="4" fillId="0" borderId="0" xfId="1" applyNumberFormat="1" applyFont="1" applyBorder="1"/>
    <xf numFmtId="3" fontId="4" fillId="0" borderId="4" xfId="1" applyNumberFormat="1" applyFont="1" applyBorder="1" applyAlignment="1">
      <alignment horizontal="right"/>
    </xf>
    <xf numFmtId="3" fontId="4" fillId="0" borderId="5" xfId="1" applyNumberFormat="1" applyFont="1" applyBorder="1" applyAlignment="1">
      <alignment horizontal="right"/>
    </xf>
    <xf numFmtId="3" fontId="4" fillId="2" borderId="0" xfId="1" applyNumberFormat="1" applyFont="1" applyFill="1" applyAlignment="1">
      <alignment horizontal="left"/>
    </xf>
    <xf numFmtId="3" fontId="6" fillId="0" borderId="8" xfId="1" applyNumberFormat="1" applyFont="1" applyBorder="1"/>
    <xf numFmtId="3" fontId="6" fillId="0" borderId="6" xfId="1" applyNumberFormat="1" applyFont="1" applyBorder="1"/>
    <xf numFmtId="3" fontId="6" fillId="0" borderId="0" xfId="1" applyNumberFormat="1" applyFont="1" applyBorder="1"/>
    <xf numFmtId="3" fontId="6" fillId="0" borderId="5" xfId="1" applyNumberFormat="1" applyFont="1" applyBorder="1"/>
    <xf numFmtId="3" fontId="6" fillId="0" borderId="1" xfId="1" applyNumberFormat="1" applyFont="1" applyBorder="1"/>
    <xf numFmtId="3" fontId="6" fillId="0" borderId="2" xfId="1" applyNumberFormat="1" applyFont="1" applyBorder="1"/>
    <xf numFmtId="3" fontId="6" fillId="0" borderId="0" xfId="2" applyNumberFormat="1" applyFont="1" applyBorder="1"/>
    <xf numFmtId="3" fontId="6" fillId="0" borderId="5" xfId="2" applyNumberFormat="1" applyFont="1" applyBorder="1"/>
    <xf numFmtId="3" fontId="5" fillId="0" borderId="0" xfId="2" applyNumberFormat="1" applyFont="1" applyBorder="1"/>
    <xf numFmtId="3" fontId="5" fillId="0" borderId="5" xfId="2" applyNumberFormat="1" applyFont="1" applyBorder="1"/>
    <xf numFmtId="3" fontId="6" fillId="0" borderId="1" xfId="2" applyNumberFormat="1" applyFont="1" applyBorder="1"/>
    <xf numFmtId="3" fontId="6" fillId="0" borderId="2" xfId="2" applyNumberFormat="1" applyFont="1" applyBorder="1"/>
    <xf numFmtId="3" fontId="4" fillId="0" borderId="9" xfId="2" applyNumberFormat="1" applyFont="1" applyBorder="1"/>
    <xf numFmtId="3" fontId="4" fillId="0" borderId="10" xfId="2" applyNumberFormat="1" applyFont="1" applyBorder="1"/>
    <xf numFmtId="3" fontId="4" fillId="0" borderId="11" xfId="2" applyNumberFormat="1" applyFont="1" applyBorder="1"/>
    <xf numFmtId="3" fontId="7" fillId="0" borderId="7" xfId="2" applyNumberFormat="1" applyFont="1" applyBorder="1"/>
    <xf numFmtId="3" fontId="7" fillId="0" borderId="1" xfId="2" applyNumberFormat="1" applyFont="1" applyBorder="1"/>
    <xf numFmtId="3" fontId="7" fillId="0" borderId="2" xfId="2" applyNumberFormat="1" applyFont="1" applyBorder="1"/>
    <xf numFmtId="3" fontId="4" fillId="0" borderId="3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</cellXfs>
  <cellStyles count="5">
    <cellStyle name="Komma" xfId="1" builtinId="3"/>
    <cellStyle name="Komma 2" xfId="2" xr:uid="{00000000-0005-0000-0000-000001000000}"/>
    <cellStyle name="Normal" xfId="0" builtinId="0"/>
    <cellStyle name="Normal 2" xfId="3" xr:uid="{00000000-0005-0000-0000-000003000000}"/>
    <cellStyle name="Procent 2" xfId="4" xr:uid="{00000000-0005-0000-0000-000004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zoomScale="60" zoomScaleNormal="60" workbookViewId="0">
      <selection activeCell="O10" sqref="O10"/>
    </sheetView>
  </sheetViews>
  <sheetFormatPr defaultRowHeight="18" x14ac:dyDescent="0.35"/>
  <cols>
    <col min="1" max="1" width="17.7109375" style="2" customWidth="1"/>
    <col min="2" max="2" width="3.7109375" style="2" customWidth="1"/>
    <col min="3" max="7" width="14.28515625" style="2" customWidth="1"/>
    <col min="8" max="8" width="5.28515625" style="2" customWidth="1"/>
    <col min="9" max="13" width="14.28515625" style="2" customWidth="1"/>
    <col min="14" max="16384" width="9.140625" style="2"/>
  </cols>
  <sheetData>
    <row r="1" spans="1:13" x14ac:dyDescent="0.35">
      <c r="A1" s="1" t="s">
        <v>28</v>
      </c>
    </row>
    <row r="2" spans="1:13" x14ac:dyDescent="0.35">
      <c r="A2" s="1" t="s">
        <v>29</v>
      </c>
    </row>
    <row r="3" spans="1:13" x14ac:dyDescent="0.35">
      <c r="G3" s="3"/>
    </row>
    <row r="4" spans="1:13" x14ac:dyDescent="0.35">
      <c r="A4" s="4" t="s">
        <v>3</v>
      </c>
      <c r="B4" s="5"/>
      <c r="C4" s="5" t="s">
        <v>0</v>
      </c>
      <c r="D4" s="5"/>
      <c r="E4" s="6">
        <v>0.20796999999999999</v>
      </c>
      <c r="F4" s="1"/>
      <c r="I4" s="7"/>
    </row>
    <row r="5" spans="1:13" x14ac:dyDescent="0.35">
      <c r="A5" s="8">
        <v>43374</v>
      </c>
      <c r="B5" s="9"/>
      <c r="C5" s="9"/>
      <c r="D5" s="9"/>
      <c r="E5" s="10"/>
      <c r="F5" s="1"/>
      <c r="I5" s="11"/>
    </row>
    <row r="6" spans="1:13" x14ac:dyDescent="0.35">
      <c r="A6" s="12"/>
      <c r="B6" s="13"/>
      <c r="C6" s="13"/>
      <c r="D6" s="13"/>
      <c r="E6" s="14"/>
      <c r="F6" s="1"/>
      <c r="G6" s="3"/>
    </row>
    <row r="7" spans="1:13" x14ac:dyDescent="0.35">
      <c r="A7" s="1" t="s">
        <v>4</v>
      </c>
      <c r="B7" s="13"/>
      <c r="C7" s="13"/>
      <c r="D7" s="13"/>
      <c r="E7" s="14"/>
      <c r="F7" s="1"/>
    </row>
    <row r="9" spans="1:13" x14ac:dyDescent="0.35">
      <c r="C9" s="53" t="s">
        <v>1</v>
      </c>
      <c r="D9" s="54"/>
      <c r="E9" s="54"/>
      <c r="F9" s="54"/>
      <c r="G9" s="55"/>
      <c r="H9" s="15"/>
      <c r="I9" s="53" t="s">
        <v>2</v>
      </c>
      <c r="J9" s="54"/>
      <c r="K9" s="54"/>
      <c r="L9" s="54"/>
      <c r="M9" s="55"/>
    </row>
    <row r="10" spans="1:13" x14ac:dyDescent="0.35">
      <c r="A10" s="2" t="s">
        <v>5</v>
      </c>
      <c r="C10" s="16" t="s">
        <v>6</v>
      </c>
      <c r="D10" s="17" t="s">
        <v>7</v>
      </c>
      <c r="E10" s="17" t="s">
        <v>8</v>
      </c>
      <c r="F10" s="17" t="s">
        <v>9</v>
      </c>
      <c r="G10" s="18" t="s">
        <v>10</v>
      </c>
      <c r="H10" s="19"/>
      <c r="I10" s="16" t="s">
        <v>6</v>
      </c>
      <c r="J10" s="17" t="s">
        <v>7</v>
      </c>
      <c r="K10" s="17" t="s">
        <v>8</v>
      </c>
      <c r="L10" s="17" t="s">
        <v>9</v>
      </c>
      <c r="M10" s="18" t="s">
        <v>10</v>
      </c>
    </row>
    <row r="11" spans="1:13" x14ac:dyDescent="0.35">
      <c r="A11" s="20">
        <v>1</v>
      </c>
      <c r="C11" s="21">
        <v>264545</v>
      </c>
      <c r="D11" s="5">
        <v>268627</v>
      </c>
      <c r="E11" s="5">
        <v>271453</v>
      </c>
      <c r="F11" s="5">
        <v>275536</v>
      </c>
      <c r="G11" s="22">
        <v>278361</v>
      </c>
      <c r="H11" s="13"/>
      <c r="I11" s="21">
        <v>264545</v>
      </c>
      <c r="J11" s="5">
        <v>268627</v>
      </c>
      <c r="K11" s="5">
        <v>271453</v>
      </c>
      <c r="L11" s="5">
        <v>275536</v>
      </c>
      <c r="M11" s="22">
        <v>278361</v>
      </c>
    </row>
    <row r="12" spans="1:13" x14ac:dyDescent="0.35">
      <c r="A12" s="20">
        <v>2</v>
      </c>
      <c r="C12" s="23">
        <v>269981</v>
      </c>
      <c r="D12" s="13">
        <v>274273</v>
      </c>
      <c r="E12" s="13">
        <v>277246</v>
      </c>
      <c r="F12" s="13">
        <v>281538</v>
      </c>
      <c r="G12" s="24">
        <v>284509</v>
      </c>
      <c r="H12" s="13"/>
      <c r="I12" s="23">
        <v>269981</v>
      </c>
      <c r="J12" s="13">
        <v>274273</v>
      </c>
      <c r="K12" s="13">
        <v>277246</v>
      </c>
      <c r="L12" s="13">
        <v>281538</v>
      </c>
      <c r="M12" s="24">
        <v>284509</v>
      </c>
    </row>
    <row r="13" spans="1:13" x14ac:dyDescent="0.35">
      <c r="A13" s="20">
        <v>3</v>
      </c>
      <c r="C13" s="23">
        <v>283390</v>
      </c>
      <c r="D13" s="13">
        <v>287904</v>
      </c>
      <c r="E13" s="13">
        <v>291029</v>
      </c>
      <c r="F13" s="13">
        <v>295543</v>
      </c>
      <c r="G13" s="24">
        <v>298670</v>
      </c>
      <c r="H13" s="13"/>
      <c r="I13" s="23">
        <v>283390</v>
      </c>
      <c r="J13" s="13">
        <v>287904</v>
      </c>
      <c r="K13" s="13">
        <v>291029</v>
      </c>
      <c r="L13" s="13">
        <v>295543</v>
      </c>
      <c r="M13" s="24">
        <v>298670</v>
      </c>
    </row>
    <row r="14" spans="1:13" x14ac:dyDescent="0.35">
      <c r="A14" s="20">
        <v>4</v>
      </c>
      <c r="C14" s="23">
        <v>294382</v>
      </c>
      <c r="D14" s="13">
        <v>298774</v>
      </c>
      <c r="E14" s="13">
        <v>301812</v>
      </c>
      <c r="F14" s="13">
        <v>306203</v>
      </c>
      <c r="G14" s="24">
        <v>309242</v>
      </c>
      <c r="H14" s="13"/>
      <c r="I14" s="23">
        <v>294382</v>
      </c>
      <c r="J14" s="13">
        <v>298774</v>
      </c>
      <c r="K14" s="13">
        <v>301812</v>
      </c>
      <c r="L14" s="13">
        <v>306203</v>
      </c>
      <c r="M14" s="24">
        <v>309242</v>
      </c>
    </row>
    <row r="15" spans="1:13" x14ac:dyDescent="0.35">
      <c r="A15" s="20">
        <v>5</v>
      </c>
      <c r="C15" s="23">
        <v>303804</v>
      </c>
      <c r="D15" s="13">
        <v>307642</v>
      </c>
      <c r="E15" s="13">
        <v>310298</v>
      </c>
      <c r="F15" s="13">
        <v>314136</v>
      </c>
      <c r="G15" s="24">
        <v>316792</v>
      </c>
      <c r="H15" s="13"/>
      <c r="I15" s="23">
        <v>303804</v>
      </c>
      <c r="J15" s="13">
        <v>307642</v>
      </c>
      <c r="K15" s="13">
        <v>310298</v>
      </c>
      <c r="L15" s="13">
        <v>314136</v>
      </c>
      <c r="M15" s="24">
        <v>316792</v>
      </c>
    </row>
    <row r="16" spans="1:13" x14ac:dyDescent="0.35">
      <c r="A16" s="20">
        <v>6</v>
      </c>
      <c r="C16" s="23">
        <v>337507</v>
      </c>
      <c r="D16" s="13">
        <v>340415</v>
      </c>
      <c r="E16" s="13">
        <v>342427</v>
      </c>
      <c r="F16" s="13">
        <v>345336</v>
      </c>
      <c r="G16" s="24">
        <v>347350</v>
      </c>
      <c r="H16" s="13"/>
      <c r="I16" s="23">
        <v>337507</v>
      </c>
      <c r="J16" s="13">
        <v>340415</v>
      </c>
      <c r="K16" s="13">
        <v>342427</v>
      </c>
      <c r="L16" s="13">
        <v>345336</v>
      </c>
      <c r="M16" s="24">
        <v>347350</v>
      </c>
    </row>
    <row r="17" spans="1:13" x14ac:dyDescent="0.35">
      <c r="A17" s="20">
        <v>7</v>
      </c>
      <c r="C17" s="23">
        <v>350915</v>
      </c>
      <c r="D17" s="13">
        <v>353365</v>
      </c>
      <c r="E17" s="13">
        <v>355061</v>
      </c>
      <c r="F17" s="13">
        <v>357509</v>
      </c>
      <c r="G17" s="24">
        <v>359207</v>
      </c>
      <c r="H17" s="13"/>
      <c r="I17" s="23">
        <v>350915</v>
      </c>
      <c r="J17" s="13">
        <v>353365</v>
      </c>
      <c r="K17" s="13">
        <v>355061</v>
      </c>
      <c r="L17" s="13">
        <v>357509</v>
      </c>
      <c r="M17" s="24">
        <v>359207</v>
      </c>
    </row>
    <row r="18" spans="1:13" x14ac:dyDescent="0.35">
      <c r="A18" s="20">
        <v>8</v>
      </c>
      <c r="C18" s="23">
        <v>363720</v>
      </c>
      <c r="D18" s="13">
        <v>365655</v>
      </c>
      <c r="E18" s="13">
        <v>366994</v>
      </c>
      <c r="F18" s="13">
        <v>368929</v>
      </c>
      <c r="G18" s="24">
        <v>370267</v>
      </c>
      <c r="H18" s="13"/>
      <c r="I18" s="23">
        <v>363720</v>
      </c>
      <c r="J18" s="13">
        <v>365655</v>
      </c>
      <c r="K18" s="13">
        <v>366994</v>
      </c>
      <c r="L18" s="13">
        <v>368929</v>
      </c>
      <c r="M18" s="24">
        <v>370267</v>
      </c>
    </row>
    <row r="19" spans="1:13" x14ac:dyDescent="0.35">
      <c r="A19" s="20">
        <v>9</v>
      </c>
      <c r="C19" s="25">
        <v>376524</v>
      </c>
      <c r="D19" s="9">
        <v>377908</v>
      </c>
      <c r="E19" s="9">
        <v>378867</v>
      </c>
      <c r="F19" s="9">
        <v>380252</v>
      </c>
      <c r="G19" s="26">
        <v>381212</v>
      </c>
      <c r="I19" s="23">
        <v>376524</v>
      </c>
      <c r="J19" s="13">
        <v>377908</v>
      </c>
      <c r="K19" s="13">
        <v>378867</v>
      </c>
      <c r="L19" s="13">
        <v>380252</v>
      </c>
      <c r="M19" s="24">
        <v>381212</v>
      </c>
    </row>
    <row r="20" spans="1:13" x14ac:dyDescent="0.35">
      <c r="A20" s="20" t="s">
        <v>35</v>
      </c>
      <c r="C20" s="50">
        <f>ROUND(359131*(1+$E$4),0)</f>
        <v>433819</v>
      </c>
      <c r="D20" s="51">
        <f t="shared" ref="D20:G20" si="0">ROUND(359131*(1+$E$4),0)</f>
        <v>433819</v>
      </c>
      <c r="E20" s="51">
        <f t="shared" si="0"/>
        <v>433819</v>
      </c>
      <c r="F20" s="51">
        <f t="shared" si="0"/>
        <v>433819</v>
      </c>
      <c r="G20" s="52">
        <f t="shared" si="0"/>
        <v>433819</v>
      </c>
      <c r="I20" s="47">
        <f>ROUND(359131*(1+$E$4),0)</f>
        <v>433819</v>
      </c>
      <c r="J20" s="48">
        <f t="shared" ref="J20:M20" si="1">ROUND(359131*(1+$E$4),0)</f>
        <v>433819</v>
      </c>
      <c r="K20" s="48">
        <f t="shared" si="1"/>
        <v>433819</v>
      </c>
      <c r="L20" s="48">
        <f t="shared" si="1"/>
        <v>433819</v>
      </c>
      <c r="M20" s="49">
        <f t="shared" si="1"/>
        <v>433819</v>
      </c>
    </row>
    <row r="21" spans="1:13" x14ac:dyDescent="0.35">
      <c r="C21" s="13"/>
      <c r="D21" s="13"/>
      <c r="E21" s="13"/>
      <c r="F21" s="13"/>
      <c r="G21" s="13"/>
      <c r="I21" s="13"/>
      <c r="J21" s="13"/>
      <c r="K21" s="13"/>
      <c r="L21" s="13"/>
      <c r="M21" s="13"/>
    </row>
    <row r="22" spans="1:13" x14ac:dyDescent="0.35">
      <c r="A22" s="29" t="s">
        <v>34</v>
      </c>
      <c r="B22" s="30"/>
      <c r="C22" s="31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x14ac:dyDescent="0.35">
      <c r="A23" s="30"/>
      <c r="B23" s="30"/>
      <c r="C23" s="53" t="s">
        <v>1</v>
      </c>
      <c r="D23" s="54"/>
      <c r="E23" s="54"/>
      <c r="F23" s="54"/>
      <c r="G23" s="55"/>
      <c r="H23" s="15"/>
      <c r="I23" s="53" t="s">
        <v>2</v>
      </c>
      <c r="J23" s="54"/>
      <c r="K23" s="54"/>
      <c r="L23" s="54"/>
      <c r="M23" s="55"/>
    </row>
    <row r="24" spans="1:13" x14ac:dyDescent="0.35">
      <c r="A24" s="30"/>
      <c r="B24" s="30"/>
      <c r="C24" s="32" t="s">
        <v>6</v>
      </c>
      <c r="D24" s="19" t="s">
        <v>7</v>
      </c>
      <c r="E24" s="19" t="s">
        <v>8</v>
      </c>
      <c r="F24" s="19" t="s">
        <v>9</v>
      </c>
      <c r="G24" s="33" t="s">
        <v>10</v>
      </c>
      <c r="H24" s="19"/>
      <c r="I24" s="32" t="s">
        <v>6</v>
      </c>
      <c r="J24" s="19" t="s">
        <v>7</v>
      </c>
      <c r="K24" s="19" t="s">
        <v>8</v>
      </c>
      <c r="L24" s="19" t="s">
        <v>9</v>
      </c>
      <c r="M24" s="33" t="s">
        <v>10</v>
      </c>
    </row>
    <row r="25" spans="1:13" x14ac:dyDescent="0.35">
      <c r="A25" s="34" t="s">
        <v>30</v>
      </c>
      <c r="B25" s="30"/>
      <c r="C25" s="21">
        <f>ROUND(268143*(1+$E$4),0)</f>
        <v>323909</v>
      </c>
      <c r="D25" s="35">
        <f>$C25</f>
        <v>323909</v>
      </c>
      <c r="E25" s="35">
        <f t="shared" ref="E25:G28" si="2">$C25</f>
        <v>323909</v>
      </c>
      <c r="F25" s="35">
        <f t="shared" si="2"/>
        <v>323909</v>
      </c>
      <c r="G25" s="36">
        <f t="shared" si="2"/>
        <v>323909</v>
      </c>
      <c r="H25" s="31"/>
      <c r="I25" s="21">
        <f t="shared" ref="I25:M28" si="3">$C25</f>
        <v>323909</v>
      </c>
      <c r="J25" s="35">
        <f t="shared" si="3"/>
        <v>323909</v>
      </c>
      <c r="K25" s="35">
        <f t="shared" si="3"/>
        <v>323909</v>
      </c>
      <c r="L25" s="35">
        <f t="shared" si="3"/>
        <v>323909</v>
      </c>
      <c r="M25" s="36">
        <f t="shared" si="3"/>
        <v>323909</v>
      </c>
    </row>
    <row r="26" spans="1:13" x14ac:dyDescent="0.35">
      <c r="A26" s="34" t="s">
        <v>31</v>
      </c>
      <c r="B26" s="30"/>
      <c r="C26" s="23">
        <f>ROUND(285585*(1+$E$4),0)</f>
        <v>344978</v>
      </c>
      <c r="D26" s="37">
        <f t="shared" ref="D26:D28" si="4">$C26</f>
        <v>344978</v>
      </c>
      <c r="E26" s="37">
        <f t="shared" si="2"/>
        <v>344978</v>
      </c>
      <c r="F26" s="37">
        <f t="shared" si="2"/>
        <v>344978</v>
      </c>
      <c r="G26" s="38">
        <f t="shared" si="2"/>
        <v>344978</v>
      </c>
      <c r="H26" s="31"/>
      <c r="I26" s="23">
        <f t="shared" si="3"/>
        <v>344978</v>
      </c>
      <c r="J26" s="37">
        <f t="shared" si="3"/>
        <v>344978</v>
      </c>
      <c r="K26" s="37">
        <f t="shared" si="3"/>
        <v>344978</v>
      </c>
      <c r="L26" s="37">
        <f t="shared" si="3"/>
        <v>344978</v>
      </c>
      <c r="M26" s="38">
        <f t="shared" si="3"/>
        <v>344978</v>
      </c>
    </row>
    <row r="27" spans="1:13" x14ac:dyDescent="0.35">
      <c r="A27" s="34" t="s">
        <v>32</v>
      </c>
      <c r="B27" s="30"/>
      <c r="C27" s="23">
        <f>ROUND(300015*(1+$E$4),0)</f>
        <v>362409</v>
      </c>
      <c r="D27" s="37">
        <f t="shared" si="4"/>
        <v>362409</v>
      </c>
      <c r="E27" s="37">
        <f t="shared" si="2"/>
        <v>362409</v>
      </c>
      <c r="F27" s="37">
        <f t="shared" si="2"/>
        <v>362409</v>
      </c>
      <c r="G27" s="38">
        <f t="shared" si="2"/>
        <v>362409</v>
      </c>
      <c r="H27" s="31"/>
      <c r="I27" s="23">
        <f t="shared" si="3"/>
        <v>362409</v>
      </c>
      <c r="J27" s="37">
        <f t="shared" si="3"/>
        <v>362409</v>
      </c>
      <c r="K27" s="37">
        <f t="shared" si="3"/>
        <v>362409</v>
      </c>
      <c r="L27" s="37">
        <f t="shared" si="3"/>
        <v>362409</v>
      </c>
      <c r="M27" s="38">
        <f t="shared" si="3"/>
        <v>362409</v>
      </c>
    </row>
    <row r="28" spans="1:13" x14ac:dyDescent="0.35">
      <c r="A28" s="34" t="s">
        <v>33</v>
      </c>
      <c r="B28" s="30"/>
      <c r="C28" s="25">
        <f>ROUND(327746*(1+$E$4),0)</f>
        <v>395907</v>
      </c>
      <c r="D28" s="39">
        <f t="shared" si="4"/>
        <v>395907</v>
      </c>
      <c r="E28" s="39">
        <f t="shared" si="2"/>
        <v>395907</v>
      </c>
      <c r="F28" s="39">
        <f t="shared" si="2"/>
        <v>395907</v>
      </c>
      <c r="G28" s="40">
        <f t="shared" si="2"/>
        <v>395907</v>
      </c>
      <c r="H28" s="31"/>
      <c r="I28" s="25">
        <f t="shared" si="3"/>
        <v>395907</v>
      </c>
      <c r="J28" s="39">
        <f t="shared" si="3"/>
        <v>395907</v>
      </c>
      <c r="K28" s="39">
        <f t="shared" si="3"/>
        <v>395907</v>
      </c>
      <c r="L28" s="39">
        <f t="shared" si="3"/>
        <v>395907</v>
      </c>
      <c r="M28" s="40">
        <f t="shared" si="3"/>
        <v>395907</v>
      </c>
    </row>
    <row r="29" spans="1:13" x14ac:dyDescent="0.35">
      <c r="C29" s="13"/>
    </row>
    <row r="30" spans="1:13" x14ac:dyDescent="0.35">
      <c r="A30" s="1" t="s">
        <v>11</v>
      </c>
    </row>
    <row r="32" spans="1:13" x14ac:dyDescent="0.35">
      <c r="C32" s="53" t="s">
        <v>1</v>
      </c>
      <c r="D32" s="54"/>
      <c r="E32" s="54"/>
      <c r="F32" s="54"/>
      <c r="G32" s="55"/>
      <c r="H32" s="15"/>
      <c r="I32" s="53" t="s">
        <v>2</v>
      </c>
      <c r="J32" s="54"/>
      <c r="K32" s="54"/>
      <c r="L32" s="54"/>
      <c r="M32" s="55"/>
    </row>
    <row r="33" spans="1:13" x14ac:dyDescent="0.35">
      <c r="A33" s="2" t="s">
        <v>5</v>
      </c>
      <c r="C33" s="16" t="s">
        <v>6</v>
      </c>
      <c r="D33" s="17" t="s">
        <v>7</v>
      </c>
      <c r="E33" s="17" t="s">
        <v>8</v>
      </c>
      <c r="F33" s="17" t="s">
        <v>9</v>
      </c>
      <c r="G33" s="18" t="s">
        <v>10</v>
      </c>
      <c r="H33" s="19"/>
      <c r="I33" s="16" t="s">
        <v>6</v>
      </c>
      <c r="J33" s="17" t="s">
        <v>7</v>
      </c>
      <c r="K33" s="17" t="s">
        <v>8</v>
      </c>
      <c r="L33" s="17" t="s">
        <v>9</v>
      </c>
      <c r="M33" s="18" t="s">
        <v>10</v>
      </c>
    </row>
    <row r="34" spans="1:13" x14ac:dyDescent="0.35">
      <c r="A34" s="20" t="s">
        <v>12</v>
      </c>
      <c r="C34" s="21">
        <v>365001</v>
      </c>
      <c r="D34" s="5">
        <v>366936</v>
      </c>
      <c r="E34" s="5">
        <v>368275</v>
      </c>
      <c r="F34" s="5">
        <v>370210</v>
      </c>
      <c r="G34" s="22">
        <v>371548</v>
      </c>
      <c r="H34" s="13"/>
      <c r="I34" s="21">
        <v>365001</v>
      </c>
      <c r="J34" s="5">
        <v>366936</v>
      </c>
      <c r="K34" s="5">
        <v>368275</v>
      </c>
      <c r="L34" s="5">
        <v>370210</v>
      </c>
      <c r="M34" s="22">
        <v>371548</v>
      </c>
    </row>
    <row r="35" spans="1:13" x14ac:dyDescent="0.35">
      <c r="A35" s="20" t="s">
        <v>13</v>
      </c>
      <c r="C35" s="23">
        <v>371338</v>
      </c>
      <c r="D35" s="13">
        <v>372992</v>
      </c>
      <c r="E35" s="13">
        <v>374138</v>
      </c>
      <c r="F35" s="13">
        <v>375792</v>
      </c>
      <c r="G35" s="24">
        <v>376936</v>
      </c>
      <c r="H35" s="13"/>
      <c r="I35" s="23">
        <v>371338</v>
      </c>
      <c r="J35" s="13">
        <v>372992</v>
      </c>
      <c r="K35" s="13">
        <v>374138</v>
      </c>
      <c r="L35" s="13">
        <v>375792</v>
      </c>
      <c r="M35" s="24">
        <v>376936</v>
      </c>
    </row>
    <row r="36" spans="1:13" x14ac:dyDescent="0.35">
      <c r="A36" s="20" t="s">
        <v>14</v>
      </c>
      <c r="C36" s="23">
        <v>378067</v>
      </c>
      <c r="D36" s="13">
        <v>379451</v>
      </c>
      <c r="E36" s="13">
        <v>380410</v>
      </c>
      <c r="F36" s="13">
        <v>381795</v>
      </c>
      <c r="G36" s="24">
        <v>382755</v>
      </c>
      <c r="H36" s="13"/>
      <c r="I36" s="23">
        <v>378067</v>
      </c>
      <c r="J36" s="13">
        <v>379451</v>
      </c>
      <c r="K36" s="13">
        <v>380410</v>
      </c>
      <c r="L36" s="13">
        <v>381795</v>
      </c>
      <c r="M36" s="24">
        <v>382755</v>
      </c>
    </row>
    <row r="37" spans="1:13" x14ac:dyDescent="0.35">
      <c r="A37" s="20" t="s">
        <v>15</v>
      </c>
      <c r="C37" s="23">
        <v>384823</v>
      </c>
      <c r="D37" s="13">
        <v>385890</v>
      </c>
      <c r="E37" s="13">
        <v>386626</v>
      </c>
      <c r="F37" s="13">
        <v>387693</v>
      </c>
      <c r="G37" s="24">
        <v>388432</v>
      </c>
      <c r="H37" s="13"/>
      <c r="I37" s="23">
        <v>384823</v>
      </c>
      <c r="J37" s="13">
        <v>385890</v>
      </c>
      <c r="K37" s="13">
        <v>386626</v>
      </c>
      <c r="L37" s="13">
        <v>387693</v>
      </c>
      <c r="M37" s="24">
        <v>388432</v>
      </c>
    </row>
    <row r="38" spans="1:13" x14ac:dyDescent="0.35">
      <c r="A38" s="20" t="s">
        <v>16</v>
      </c>
      <c r="C38" s="23">
        <v>391729</v>
      </c>
      <c r="D38" s="13">
        <v>392459</v>
      </c>
      <c r="E38" s="13">
        <v>392964</v>
      </c>
      <c r="F38" s="13">
        <v>393693</v>
      </c>
      <c r="G38" s="24">
        <v>394198</v>
      </c>
      <c r="H38" s="13"/>
      <c r="I38" s="23">
        <v>391729</v>
      </c>
      <c r="J38" s="13">
        <v>392459</v>
      </c>
      <c r="K38" s="13">
        <v>392964</v>
      </c>
      <c r="L38" s="13">
        <v>393693</v>
      </c>
      <c r="M38" s="24">
        <v>394198</v>
      </c>
    </row>
    <row r="39" spans="1:13" x14ac:dyDescent="0.35">
      <c r="A39" s="20" t="s">
        <v>17</v>
      </c>
      <c r="C39" s="23">
        <v>398787</v>
      </c>
      <c r="D39" s="13">
        <v>399161</v>
      </c>
      <c r="E39" s="13">
        <v>399421</v>
      </c>
      <c r="F39" s="13">
        <v>399794</v>
      </c>
      <c r="G39" s="24">
        <v>400053</v>
      </c>
      <c r="H39" s="13"/>
      <c r="I39" s="23">
        <v>398787</v>
      </c>
      <c r="J39" s="13">
        <v>399161</v>
      </c>
      <c r="K39" s="13">
        <v>399421</v>
      </c>
      <c r="L39" s="13">
        <v>399794</v>
      </c>
      <c r="M39" s="24">
        <v>400053</v>
      </c>
    </row>
    <row r="40" spans="1:13" x14ac:dyDescent="0.35">
      <c r="A40" s="20" t="s">
        <v>18</v>
      </c>
      <c r="C40" s="23">
        <v>405998</v>
      </c>
      <c r="D40" s="41">
        <v>405998</v>
      </c>
      <c r="E40" s="41">
        <v>405998</v>
      </c>
      <c r="F40" s="41">
        <v>405998</v>
      </c>
      <c r="G40" s="42">
        <v>405998</v>
      </c>
      <c r="H40" s="41"/>
      <c r="I40" s="23">
        <v>405998</v>
      </c>
      <c r="J40" s="43">
        <v>405998</v>
      </c>
      <c r="K40" s="43">
        <v>405998</v>
      </c>
      <c r="L40" s="43">
        <v>405998</v>
      </c>
      <c r="M40" s="44">
        <v>405998</v>
      </c>
    </row>
    <row r="41" spans="1:13" x14ac:dyDescent="0.35">
      <c r="A41" s="20" t="s">
        <v>19</v>
      </c>
      <c r="C41" s="23">
        <v>415021</v>
      </c>
      <c r="D41" s="41">
        <v>415021</v>
      </c>
      <c r="E41" s="41">
        <v>415021</v>
      </c>
      <c r="F41" s="41">
        <v>415021</v>
      </c>
      <c r="G41" s="42">
        <v>415021</v>
      </c>
      <c r="H41" s="41"/>
      <c r="I41" s="23">
        <v>415021</v>
      </c>
      <c r="J41" s="43">
        <v>415021</v>
      </c>
      <c r="K41" s="43">
        <v>415021</v>
      </c>
      <c r="L41" s="43">
        <v>415021</v>
      </c>
      <c r="M41" s="44">
        <v>415021</v>
      </c>
    </row>
    <row r="42" spans="1:13" x14ac:dyDescent="0.35">
      <c r="A42" s="20" t="s">
        <v>20</v>
      </c>
      <c r="C42" s="23">
        <v>424292</v>
      </c>
      <c r="D42" s="41">
        <v>424292</v>
      </c>
      <c r="E42" s="41">
        <v>424292</v>
      </c>
      <c r="F42" s="41">
        <v>424292</v>
      </c>
      <c r="G42" s="42">
        <v>424292</v>
      </c>
      <c r="H42" s="41"/>
      <c r="I42" s="23">
        <v>424292</v>
      </c>
      <c r="J42" s="43">
        <v>424292</v>
      </c>
      <c r="K42" s="43">
        <v>424292</v>
      </c>
      <c r="L42" s="43">
        <v>424292</v>
      </c>
      <c r="M42" s="44">
        <v>424292</v>
      </c>
    </row>
    <row r="43" spans="1:13" x14ac:dyDescent="0.35">
      <c r="A43" s="20" t="s">
        <v>21</v>
      </c>
      <c r="C43" s="23">
        <v>433819</v>
      </c>
      <c r="D43" s="41">
        <v>433819</v>
      </c>
      <c r="E43" s="41">
        <v>433819</v>
      </c>
      <c r="F43" s="41">
        <v>433819</v>
      </c>
      <c r="G43" s="42">
        <v>433819</v>
      </c>
      <c r="H43" s="41"/>
      <c r="I43" s="23">
        <v>433819</v>
      </c>
      <c r="J43" s="43">
        <v>433819</v>
      </c>
      <c r="K43" s="43">
        <v>433819</v>
      </c>
      <c r="L43" s="43">
        <v>433819</v>
      </c>
      <c r="M43" s="44">
        <v>433819</v>
      </c>
    </row>
    <row r="44" spans="1:13" x14ac:dyDescent="0.35">
      <c r="A44" s="20" t="s">
        <v>22</v>
      </c>
      <c r="C44" s="23">
        <v>443608</v>
      </c>
      <c r="D44" s="41">
        <v>443608</v>
      </c>
      <c r="E44" s="41">
        <v>443608</v>
      </c>
      <c r="F44" s="41">
        <v>443608</v>
      </c>
      <c r="G44" s="42">
        <v>443608</v>
      </c>
      <c r="H44" s="41"/>
      <c r="I44" s="23">
        <v>443608</v>
      </c>
      <c r="J44" s="43">
        <v>443608</v>
      </c>
      <c r="K44" s="43">
        <v>443608</v>
      </c>
      <c r="L44" s="43">
        <v>443608</v>
      </c>
      <c r="M44" s="44">
        <v>443608</v>
      </c>
    </row>
    <row r="45" spans="1:13" x14ac:dyDescent="0.35">
      <c r="A45" s="20" t="s">
        <v>23</v>
      </c>
      <c r="C45" s="23">
        <v>463999</v>
      </c>
      <c r="D45" s="41">
        <v>463999</v>
      </c>
      <c r="E45" s="41">
        <v>463999</v>
      </c>
      <c r="F45" s="41">
        <v>463999</v>
      </c>
      <c r="G45" s="42">
        <v>463999</v>
      </c>
      <c r="H45" s="41"/>
      <c r="I45" s="23">
        <v>463999</v>
      </c>
      <c r="J45" s="43">
        <v>463999</v>
      </c>
      <c r="K45" s="43">
        <v>463999</v>
      </c>
      <c r="L45" s="43">
        <v>463999</v>
      </c>
      <c r="M45" s="44">
        <v>463999</v>
      </c>
    </row>
    <row r="46" spans="1:13" x14ac:dyDescent="0.35">
      <c r="A46" s="20" t="s">
        <v>24</v>
      </c>
      <c r="C46" s="23">
        <v>495140</v>
      </c>
      <c r="D46" s="41">
        <v>495140</v>
      </c>
      <c r="E46" s="41">
        <v>495140</v>
      </c>
      <c r="F46" s="41">
        <v>495140</v>
      </c>
      <c r="G46" s="42">
        <v>495140</v>
      </c>
      <c r="H46" s="41"/>
      <c r="I46" s="23">
        <v>495140</v>
      </c>
      <c r="J46" s="43">
        <v>495140</v>
      </c>
      <c r="K46" s="43">
        <v>495140</v>
      </c>
      <c r="L46" s="43">
        <v>495140</v>
      </c>
      <c r="M46" s="44">
        <v>495140</v>
      </c>
    </row>
    <row r="47" spans="1:13" x14ac:dyDescent="0.35">
      <c r="A47" s="20" t="s">
        <v>25</v>
      </c>
      <c r="C47" s="23">
        <v>529705</v>
      </c>
      <c r="D47" s="41">
        <v>529705</v>
      </c>
      <c r="E47" s="41">
        <v>529705</v>
      </c>
      <c r="F47" s="41">
        <v>529705</v>
      </c>
      <c r="G47" s="42">
        <v>529705</v>
      </c>
      <c r="H47" s="41"/>
      <c r="I47" s="23">
        <v>542197</v>
      </c>
      <c r="J47" s="43">
        <v>542197</v>
      </c>
      <c r="K47" s="43">
        <v>542197</v>
      </c>
      <c r="L47" s="43">
        <v>542197</v>
      </c>
      <c r="M47" s="44">
        <v>542197</v>
      </c>
    </row>
    <row r="48" spans="1:13" x14ac:dyDescent="0.35">
      <c r="A48" s="20" t="s">
        <v>26</v>
      </c>
      <c r="C48" s="23">
        <v>585096</v>
      </c>
      <c r="D48" s="41">
        <v>585096</v>
      </c>
      <c r="E48" s="41">
        <v>585096</v>
      </c>
      <c r="F48" s="41">
        <v>585096</v>
      </c>
      <c r="G48" s="42">
        <v>585096</v>
      </c>
      <c r="H48" s="41"/>
      <c r="I48" s="23">
        <v>600847</v>
      </c>
      <c r="J48" s="43">
        <v>600847</v>
      </c>
      <c r="K48" s="43">
        <v>600847</v>
      </c>
      <c r="L48" s="43">
        <v>600847</v>
      </c>
      <c r="M48" s="44">
        <v>600847</v>
      </c>
    </row>
    <row r="49" spans="1:13" x14ac:dyDescent="0.35">
      <c r="A49" s="20" t="s">
        <v>27</v>
      </c>
      <c r="C49" s="25">
        <v>665765</v>
      </c>
      <c r="D49" s="45">
        <v>665765</v>
      </c>
      <c r="E49" s="45">
        <v>665765</v>
      </c>
      <c r="F49" s="45">
        <v>665765</v>
      </c>
      <c r="G49" s="46">
        <v>665765</v>
      </c>
      <c r="H49" s="41"/>
      <c r="I49" s="25">
        <v>684301</v>
      </c>
      <c r="J49" s="27">
        <v>684301</v>
      </c>
      <c r="K49" s="27">
        <v>684301</v>
      </c>
      <c r="L49" s="27">
        <v>684301</v>
      </c>
      <c r="M49" s="28">
        <v>684301</v>
      </c>
    </row>
  </sheetData>
  <sheetProtection selectLockedCells="1" selectUnlockedCells="1"/>
  <mergeCells count="6">
    <mergeCell ref="I23:M23"/>
    <mergeCell ref="I9:M9"/>
    <mergeCell ref="I32:M32"/>
    <mergeCell ref="C9:G9"/>
    <mergeCell ref="C32:G32"/>
    <mergeCell ref="C23:G23"/>
  </mergeCells>
  <pageMargins left="0.74803149606299213" right="0.74803149606299213" top="0.23622047244094491" bottom="0.23622047244094491" header="0" footer="0"/>
  <pageSetup paperSize="9" scale="65" orientation="landscape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SHK Sats KL</vt:lpstr>
      <vt:lpstr>'SHK Sats KL'!Udskriftsområde</vt:lpstr>
    </vt:vector>
  </TitlesOfParts>
  <Company>FLD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Porno</dc:creator>
  <cp:lastModifiedBy>Carlo Mortensen</cp:lastModifiedBy>
  <cp:lastPrinted>2015-06-02T08:06:32Z</cp:lastPrinted>
  <dcterms:created xsi:type="dcterms:W3CDTF">2002-04-13T21:41:27Z</dcterms:created>
  <dcterms:modified xsi:type="dcterms:W3CDTF">2018-09-19T09:30:30Z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f8a55634-0dd8-41a9-9b83-3d3a48dc08b7</vt:lpwstr>
  </property>
</Properties>
</file>