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5440" windowHeight="14370"/>
  </bookViews>
  <sheets>
    <sheet name="SHK Sats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5" i="1"/>
  <c r="E4"/>
  <c r="C37" s="1"/>
  <c r="G37" l="1"/>
  <c r="F37"/>
  <c r="D37"/>
  <c r="E37"/>
  <c r="C13"/>
  <c r="C17"/>
  <c r="C27"/>
  <c r="C31"/>
  <c r="C35"/>
  <c r="C39"/>
  <c r="C16"/>
  <c r="C26"/>
  <c r="C30"/>
  <c r="C34"/>
  <c r="C38"/>
  <c r="C14"/>
  <c r="C18"/>
  <c r="C28"/>
  <c r="C32"/>
  <c r="C36"/>
  <c r="C40"/>
  <c r="C12"/>
  <c r="C11"/>
  <c r="C15"/>
  <c r="C25"/>
  <c r="C29"/>
  <c r="C33"/>
  <c r="G29" l="1"/>
  <c r="F29"/>
  <c r="D29"/>
  <c r="E29"/>
  <c r="F12"/>
  <c r="E12"/>
  <c r="G12"/>
  <c r="D12"/>
  <c r="D28"/>
  <c r="G28"/>
  <c r="E28"/>
  <c r="F28"/>
  <c r="F34"/>
  <c r="E34"/>
  <c r="G34"/>
  <c r="D34"/>
  <c r="E39"/>
  <c r="F39"/>
  <c r="G39"/>
  <c r="D39"/>
  <c r="E17"/>
  <c r="D17"/>
  <c r="F17"/>
  <c r="G17"/>
  <c r="G33"/>
  <c r="F33"/>
  <c r="D33"/>
  <c r="E33"/>
  <c r="G11"/>
  <c r="F11"/>
  <c r="D11"/>
  <c r="E11"/>
  <c r="D32"/>
  <c r="G32"/>
  <c r="E32"/>
  <c r="F32"/>
  <c r="F38"/>
  <c r="E38"/>
  <c r="G38"/>
  <c r="D38"/>
  <c r="F16"/>
  <c r="E16"/>
  <c r="G16"/>
  <c r="D16"/>
  <c r="E27"/>
  <c r="D27"/>
  <c r="F27"/>
  <c r="G27"/>
  <c r="G15"/>
  <c r="F15"/>
  <c r="D15"/>
  <c r="E15"/>
  <c r="D36"/>
  <c r="G36"/>
  <c r="E36"/>
  <c r="F36"/>
  <c r="D14"/>
  <c r="G14"/>
  <c r="E14"/>
  <c r="F14"/>
  <c r="F26"/>
  <c r="E26"/>
  <c r="G26"/>
  <c r="D26"/>
  <c r="E31"/>
  <c r="D31"/>
  <c r="F31"/>
  <c r="G31"/>
  <c r="G25"/>
  <c r="F25"/>
  <c r="D25"/>
  <c r="E25"/>
  <c r="D40"/>
  <c r="G40"/>
  <c r="E40"/>
  <c r="F40"/>
  <c r="D18"/>
  <c r="G18"/>
  <c r="E18"/>
  <c r="F18"/>
  <c r="F30"/>
  <c r="E30"/>
  <c r="G30"/>
  <c r="D30"/>
  <c r="E35"/>
  <c r="D35"/>
  <c r="F35"/>
  <c r="G35"/>
  <c r="E13"/>
  <c r="D13"/>
  <c r="F13"/>
  <c r="G13"/>
</calcChain>
</file>

<file path=xl/sharedStrings.xml><?xml version="1.0" encoding="utf-8"?>
<sst xmlns="http://schemas.openxmlformats.org/spreadsheetml/2006/main" count="48" uniqueCount="30">
  <si>
    <t>Sundhedskartellet</t>
  </si>
  <si>
    <t>Regionale satser</t>
  </si>
  <si>
    <t>Sats pr</t>
  </si>
  <si>
    <t>Reguleringsprocent</t>
  </si>
  <si>
    <t>Basis</t>
  </si>
  <si>
    <t>Årsløn</t>
  </si>
  <si>
    <t>Pensionsgivende årsløn</t>
  </si>
  <si>
    <t>Trin</t>
  </si>
  <si>
    <t>omr 0</t>
  </si>
  <si>
    <t>omr 1</t>
  </si>
  <si>
    <t>omr 2</t>
  </si>
  <si>
    <t>omr 3</t>
  </si>
  <si>
    <t>omr 4</t>
  </si>
  <si>
    <t>Ledere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</si>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</sst>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000%"/>
    <numFmt numFmtId="166" formatCode="d\.m\.yy"/>
    <numFmt numFmtId="167" formatCode="dd/mm/yy"/>
  </numFmts>
  <fonts count="8">
    <font>
      <sz val="10"/>
      <name val="Arial"/>
      <family val="2"/>
    </font>
    <font>
      <sz val="10"/>
      <name val="Arial"/>
      <family val="2"/>
    </font>
    <font>
      <b/>
      <sz val="12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0"/>
      <color indexed="23"/>
      <name val="Palatino Linotype"/>
      <family val="1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3" fontId="2" fillId="0" borderId="0" xfId="1" applyNumberFormat="1" applyFont="1"/>
    <xf numFmtId="3" fontId="3" fillId="0" borderId="0" xfId="1" applyNumberFormat="1" applyFont="1"/>
    <xf numFmtId="3" fontId="3" fillId="0" borderId="0" xfId="1" applyNumberFormat="1" applyFont="1" applyAlignment="1">
      <alignment horizontal="right"/>
    </xf>
    <xf numFmtId="0" fontId="3" fillId="0" borderId="0" xfId="0" applyFont="1"/>
    <xf numFmtId="3" fontId="4" fillId="0" borderId="1" xfId="1" applyNumberFormat="1" applyFont="1" applyBorder="1"/>
    <xf numFmtId="3" fontId="3" fillId="0" borderId="2" xfId="1" applyNumberFormat="1" applyFont="1" applyBorder="1"/>
    <xf numFmtId="165" fontId="3" fillId="0" borderId="3" xfId="2" applyNumberFormat="1" applyFont="1" applyFill="1" applyBorder="1"/>
    <xf numFmtId="3" fontId="4" fillId="0" borderId="0" xfId="1" applyNumberFormat="1" applyFont="1"/>
    <xf numFmtId="165" fontId="3" fillId="0" borderId="0" xfId="2" applyNumberFormat="1" applyFont="1" applyAlignment="1">
      <alignment horizontal="center"/>
    </xf>
    <xf numFmtId="166" fontId="4" fillId="0" borderId="4" xfId="1" applyNumberFormat="1" applyFont="1" applyBorder="1" applyAlignment="1">
      <alignment horizontal="left"/>
    </xf>
    <xf numFmtId="3" fontId="3" fillId="0" borderId="5" xfId="1" applyNumberFormat="1" applyFont="1" applyBorder="1"/>
    <xf numFmtId="165" fontId="3" fillId="0" borderId="6" xfId="2" applyNumberFormat="1" applyFont="1" applyBorder="1"/>
    <xf numFmtId="167" fontId="3" fillId="0" borderId="0" xfId="1" applyNumberFormat="1" applyFont="1"/>
    <xf numFmtId="165" fontId="3" fillId="0" borderId="0" xfId="2" applyNumberFormat="1" applyFont="1"/>
    <xf numFmtId="166" fontId="4" fillId="0" borderId="0" xfId="1" applyNumberFormat="1" applyFont="1" applyBorder="1" applyAlignment="1">
      <alignment horizontal="left"/>
    </xf>
    <xf numFmtId="3" fontId="3" fillId="0" borderId="0" xfId="1" applyNumberFormat="1" applyFont="1" applyBorder="1"/>
    <xf numFmtId="165" fontId="3" fillId="0" borderId="0" xfId="2" applyNumberFormat="1" applyFont="1" applyBorder="1"/>
    <xf numFmtId="3" fontId="3" fillId="0" borderId="0" xfId="1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3" fillId="0" borderId="6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3" fillId="2" borderId="0" xfId="1" applyNumberFormat="1" applyFont="1" applyFill="1" applyAlignment="1">
      <alignment horizontal="left"/>
    </xf>
    <xf numFmtId="3" fontId="3" fillId="0" borderId="1" xfId="1" applyNumberFormat="1" applyFont="1" applyBorder="1"/>
    <xf numFmtId="3" fontId="3" fillId="0" borderId="3" xfId="1" applyNumberFormat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4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 applyAlignment="1">
      <alignment horizontal="right"/>
    </xf>
    <xf numFmtId="3" fontId="3" fillId="0" borderId="8" xfId="1" applyNumberFormat="1" applyFont="1" applyBorder="1" applyAlignment="1">
      <alignment horizontal="right"/>
    </xf>
    <xf numFmtId="3" fontId="5" fillId="0" borderId="0" xfId="1" applyNumberFormat="1" applyFont="1" applyBorder="1"/>
    <xf numFmtId="3" fontId="5" fillId="0" borderId="8" xfId="1" applyNumberFormat="1" applyFont="1" applyBorder="1"/>
    <xf numFmtId="3" fontId="5" fillId="0" borderId="5" xfId="1" applyNumberFormat="1" applyFont="1" applyBorder="1"/>
    <xf numFmtId="3" fontId="5" fillId="0" borderId="6" xfId="1" applyNumberFormat="1" applyFont="1" applyBorder="1"/>
    <xf numFmtId="3" fontId="3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</cellXfs>
  <cellStyles count="7">
    <cellStyle name="1000-sep (2 dec)" xfId="1" builtinId="3"/>
    <cellStyle name="Besøgt Hyperlink 2" xfId="3"/>
    <cellStyle name="Hyperlink 2" xfId="4"/>
    <cellStyle name="Komma 2" xfId="5"/>
    <cellStyle name="Normal" xfId="0" builtinId="0"/>
    <cellStyle name="Procent" xfId="2" builtinId="5"/>
    <cellStyle name="Procent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rl.dk/statistik/sats/data/Sats10-2014%20D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ser"/>
      <sheetName val="SHK Sats"/>
      <sheetName val="AC-satser"/>
      <sheetName val="Løndele"/>
      <sheetName val="SHK Løndele "/>
      <sheetName val="Procenter"/>
      <sheetName val="Ark1"/>
    </sheetNames>
    <sheetDataSet>
      <sheetData sheetId="0"/>
      <sheetData sheetId="1"/>
      <sheetData sheetId="2"/>
      <sheetData sheetId="3"/>
      <sheetData sheetId="4">
        <row r="9">
          <cell r="C9">
            <v>219167</v>
          </cell>
          <cell r="H9">
            <v>3403</v>
          </cell>
          <cell r="I9">
            <v>5760</v>
          </cell>
          <cell r="J9">
            <v>9164</v>
          </cell>
          <cell r="K9">
            <v>11519</v>
          </cell>
        </row>
        <row r="10">
          <cell r="C10">
            <v>223667</v>
          </cell>
          <cell r="H10">
            <v>3579</v>
          </cell>
          <cell r="I10">
            <v>6057</v>
          </cell>
          <cell r="J10">
            <v>9636</v>
          </cell>
          <cell r="K10">
            <v>12114</v>
          </cell>
        </row>
        <row r="11">
          <cell r="C11">
            <v>232767</v>
          </cell>
          <cell r="H11">
            <v>3764</v>
          </cell>
          <cell r="I11">
            <v>6370</v>
          </cell>
          <cell r="J11">
            <v>10134</v>
          </cell>
          <cell r="K11">
            <v>12740</v>
          </cell>
        </row>
        <row r="12">
          <cell r="C12">
            <v>240067</v>
          </cell>
          <cell r="H12">
            <v>3662</v>
          </cell>
          <cell r="I12">
            <v>6195</v>
          </cell>
          <cell r="J12">
            <v>9856</v>
          </cell>
          <cell r="K12">
            <v>12391</v>
          </cell>
        </row>
        <row r="13">
          <cell r="C13">
            <v>251667</v>
          </cell>
          <cell r="H13">
            <v>3200</v>
          </cell>
          <cell r="I13">
            <v>5415</v>
          </cell>
          <cell r="J13">
            <v>8615</v>
          </cell>
          <cell r="K13">
            <v>10829</v>
          </cell>
        </row>
        <row r="14">
          <cell r="C14">
            <v>279567</v>
          </cell>
          <cell r="H14">
            <v>2424</v>
          </cell>
          <cell r="I14">
            <v>4102</v>
          </cell>
          <cell r="J14">
            <v>6528</v>
          </cell>
          <cell r="K14">
            <v>8206</v>
          </cell>
        </row>
        <row r="15">
          <cell r="C15">
            <v>290667</v>
          </cell>
          <cell r="H15">
            <v>2042</v>
          </cell>
          <cell r="I15">
            <v>3456</v>
          </cell>
          <cell r="J15">
            <v>5499</v>
          </cell>
          <cell r="K15">
            <v>6913</v>
          </cell>
        </row>
        <row r="16">
          <cell r="C16">
            <v>301267</v>
          </cell>
          <cell r="H16">
            <v>1614</v>
          </cell>
          <cell r="I16">
            <v>2730</v>
          </cell>
          <cell r="J16">
            <v>4343</v>
          </cell>
          <cell r="K16">
            <v>5459</v>
          </cell>
        </row>
        <row r="23">
          <cell r="C23">
            <v>298469</v>
          </cell>
          <cell r="H23">
            <v>1614</v>
          </cell>
          <cell r="I23">
            <v>2730</v>
          </cell>
          <cell r="J23">
            <v>4343</v>
          </cell>
          <cell r="K23">
            <v>5459</v>
          </cell>
        </row>
        <row r="24">
          <cell r="C24">
            <v>302328</v>
          </cell>
          <cell r="H24">
            <v>1614</v>
          </cell>
          <cell r="I24">
            <v>2730</v>
          </cell>
          <cell r="J24">
            <v>4343</v>
          </cell>
          <cell r="K24">
            <v>5459</v>
          </cell>
        </row>
        <row r="25">
          <cell r="C25">
            <v>313010</v>
          </cell>
          <cell r="H25">
            <v>1379</v>
          </cell>
          <cell r="I25">
            <v>2335</v>
          </cell>
          <cell r="J25">
            <v>3713</v>
          </cell>
          <cell r="K25">
            <v>4668</v>
          </cell>
        </row>
        <row r="26">
          <cell r="C26">
            <v>318678</v>
          </cell>
          <cell r="H26">
            <v>1154</v>
          </cell>
          <cell r="I26">
            <v>1954</v>
          </cell>
          <cell r="J26">
            <v>3108</v>
          </cell>
          <cell r="K26">
            <v>3909</v>
          </cell>
        </row>
        <row r="27">
          <cell r="C27">
            <v>324370</v>
          </cell>
          <cell r="H27">
            <v>889</v>
          </cell>
          <cell r="I27">
            <v>1504</v>
          </cell>
          <cell r="J27">
            <v>2393</v>
          </cell>
          <cell r="K27">
            <v>3009</v>
          </cell>
        </row>
        <row r="28">
          <cell r="C28">
            <v>330188</v>
          </cell>
          <cell r="H28">
            <v>608</v>
          </cell>
          <cell r="I28">
            <v>1030</v>
          </cell>
          <cell r="J28">
            <v>1638</v>
          </cell>
          <cell r="K28">
            <v>2059</v>
          </cell>
        </row>
        <row r="29">
          <cell r="C29">
            <v>335605</v>
          </cell>
        </row>
        <row r="30">
          <cell r="C30">
            <v>340361</v>
          </cell>
        </row>
        <row r="31">
          <cell r="C31">
            <v>347270</v>
          </cell>
        </row>
        <row r="32">
          <cell r="C32">
            <v>354359</v>
          </cell>
        </row>
        <row r="33">
          <cell r="C33">
            <v>360908</v>
          </cell>
        </row>
        <row r="34">
          <cell r="C34">
            <v>377490</v>
          </cell>
        </row>
        <row r="35">
          <cell r="C35">
            <v>402813</v>
          </cell>
        </row>
        <row r="36">
          <cell r="C36">
            <v>430921</v>
          </cell>
        </row>
        <row r="37">
          <cell r="C37">
            <v>475966</v>
          </cell>
        </row>
        <row r="38">
          <cell r="C38">
            <v>541566</v>
          </cell>
        </row>
      </sheetData>
      <sheetData sheetId="5">
        <row r="2">
          <cell r="A2">
            <v>41913</v>
          </cell>
        </row>
        <row r="12">
          <cell r="B12">
            <v>0.14934800000000001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workbookViewId="0">
      <selection activeCell="A3" sqref="A3"/>
    </sheetView>
  </sheetViews>
  <sheetFormatPr defaultRowHeight="15"/>
  <cols>
    <col min="1" max="1" width="7.28515625" style="2" customWidth="1"/>
    <col min="2" max="2" width="3.7109375" style="2" customWidth="1"/>
    <col min="3" max="7" width="9.42578125" style="2" customWidth="1"/>
    <col min="8" max="8" width="3.42578125" style="2" customWidth="1"/>
    <col min="9" max="9" width="9" style="3" customWidth="1"/>
    <col min="10" max="13" width="9" style="2" customWidth="1"/>
    <col min="14" max="15" width="9.140625" style="2"/>
    <col min="16" max="16" width="10.140625" style="2" bestFit="1" customWidth="1"/>
    <col min="17" max="16384" width="9.140625" style="2"/>
  </cols>
  <sheetData>
    <row r="1" spans="1:19" ht="18">
      <c r="A1" s="1" t="s">
        <v>0</v>
      </c>
    </row>
    <row r="2" spans="1:19" ht="18">
      <c r="A2" s="1" t="s">
        <v>1</v>
      </c>
    </row>
    <row r="3" spans="1:19">
      <c r="G3" s="4"/>
    </row>
    <row r="4" spans="1:19">
      <c r="A4" s="5" t="s">
        <v>2</v>
      </c>
      <c r="B4" s="6"/>
      <c r="C4" s="6" t="s">
        <v>3</v>
      </c>
      <c r="D4" s="6"/>
      <c r="E4" s="7">
        <f>[1]Procenter!B12</f>
        <v>0.14934800000000001</v>
      </c>
      <c r="F4" s="8"/>
      <c r="S4" s="9"/>
    </row>
    <row r="5" spans="1:19">
      <c r="A5" s="10">
        <f>[1]Procenter!A2</f>
        <v>41913</v>
      </c>
      <c r="B5" s="11"/>
      <c r="C5" s="11"/>
      <c r="D5" s="11"/>
      <c r="E5" s="12"/>
      <c r="F5" s="8"/>
      <c r="O5" s="13"/>
      <c r="S5" s="14"/>
    </row>
    <row r="6" spans="1:19">
      <c r="A6" s="15"/>
      <c r="B6" s="16"/>
      <c r="C6" s="16"/>
      <c r="D6" s="16"/>
      <c r="E6" s="17"/>
      <c r="F6" s="8"/>
      <c r="G6" s="4"/>
    </row>
    <row r="7" spans="1:19">
      <c r="A7" s="8" t="s">
        <v>4</v>
      </c>
      <c r="B7" s="16"/>
      <c r="C7" s="16"/>
      <c r="D7" s="16"/>
      <c r="E7" s="17"/>
      <c r="F7" s="8"/>
      <c r="J7" s="4"/>
      <c r="K7" s="4"/>
      <c r="L7" s="4"/>
    </row>
    <row r="8" spans="1:19">
      <c r="J8" s="4"/>
      <c r="K8" s="4"/>
      <c r="L8" s="4"/>
    </row>
    <row r="9" spans="1:19">
      <c r="C9" s="36" t="s">
        <v>5</v>
      </c>
      <c r="D9" s="37"/>
      <c r="E9" s="37"/>
      <c r="F9" s="37"/>
      <c r="G9" s="38"/>
      <c r="H9" s="18"/>
      <c r="I9" s="36" t="s">
        <v>6</v>
      </c>
      <c r="J9" s="37"/>
      <c r="K9" s="37"/>
      <c r="L9" s="37"/>
      <c r="M9" s="38"/>
    </row>
    <row r="10" spans="1:19">
      <c r="A10" s="2" t="s">
        <v>7</v>
      </c>
      <c r="C10" s="19" t="s">
        <v>8</v>
      </c>
      <c r="D10" s="20" t="s">
        <v>9</v>
      </c>
      <c r="E10" s="20" t="s">
        <v>10</v>
      </c>
      <c r="F10" s="20" t="s">
        <v>11</v>
      </c>
      <c r="G10" s="21" t="s">
        <v>12</v>
      </c>
      <c r="H10" s="22"/>
      <c r="I10" s="19" t="s">
        <v>8</v>
      </c>
      <c r="J10" s="20" t="s">
        <v>9</v>
      </c>
      <c r="K10" s="20" t="s">
        <v>10</v>
      </c>
      <c r="L10" s="20" t="s">
        <v>11</v>
      </c>
      <c r="M10" s="21" t="s">
        <v>12</v>
      </c>
    </row>
    <row r="11" spans="1:19">
      <c r="A11" s="23">
        <v>1</v>
      </c>
      <c r="C11" s="24">
        <f>ROUND('[1]SHK Løndele '!C9*(1+$E$4),0)</f>
        <v>251899</v>
      </c>
      <c r="D11" s="6">
        <f>$C11+ROUND('[1]SHK Løndele '!H9*(1+$E$4),0)</f>
        <v>255810</v>
      </c>
      <c r="E11" s="6">
        <f>$C11+ROUND('[1]SHK Løndele '!I9*(1+$E$4),0)</f>
        <v>258519</v>
      </c>
      <c r="F11" s="6">
        <f>$C11+ROUND('[1]SHK Løndele '!J9*(1+$E$4),0)</f>
        <v>262432</v>
      </c>
      <c r="G11" s="25">
        <f>$C11+ROUND('[1]SHK Løndele '!K9*(1+$E$4),0)</f>
        <v>265138</v>
      </c>
      <c r="H11" s="16"/>
      <c r="I11" s="24">
        <v>251899</v>
      </c>
      <c r="J11" s="6">
        <v>255810</v>
      </c>
      <c r="K11" s="6">
        <v>258519</v>
      </c>
      <c r="L11" s="6">
        <v>262432</v>
      </c>
      <c r="M11" s="25">
        <v>265138</v>
      </c>
    </row>
    <row r="12" spans="1:19">
      <c r="A12" s="23">
        <v>2</v>
      </c>
      <c r="C12" s="26">
        <f>ROUND('[1]SHK Løndele '!C10*(1+$E$4),0)</f>
        <v>257071</v>
      </c>
      <c r="D12" s="16">
        <f>$C12+ROUND('[1]SHK Løndele '!H10*(1+$E$4),0)</f>
        <v>261185</v>
      </c>
      <c r="E12" s="16">
        <f>$C12+ROUND('[1]SHK Løndele '!I10*(1+$E$4),0)</f>
        <v>264033</v>
      </c>
      <c r="F12" s="16">
        <f>$C12+ROUND('[1]SHK Løndele '!J10*(1+$E$4),0)</f>
        <v>268146</v>
      </c>
      <c r="G12" s="27">
        <f>$C12+ROUND('[1]SHK Løndele '!K10*(1+$E$4),0)</f>
        <v>270994</v>
      </c>
      <c r="H12" s="16"/>
      <c r="I12" s="26">
        <v>257071</v>
      </c>
      <c r="J12" s="16">
        <v>261185</v>
      </c>
      <c r="K12" s="16">
        <v>264033</v>
      </c>
      <c r="L12" s="16">
        <v>268146</v>
      </c>
      <c r="M12" s="27">
        <v>270994</v>
      </c>
    </row>
    <row r="13" spans="1:19">
      <c r="A13" s="23">
        <v>3</v>
      </c>
      <c r="C13" s="26">
        <f>ROUND('[1]SHK Løndele '!C11*(1+$E$4),0)</f>
        <v>267530</v>
      </c>
      <c r="D13" s="16">
        <f>$C13+ROUND('[1]SHK Løndele '!H11*(1+$E$4),0)</f>
        <v>271856</v>
      </c>
      <c r="E13" s="16">
        <f>$C13+ROUND('[1]SHK Løndele '!I11*(1+$E$4),0)</f>
        <v>274851</v>
      </c>
      <c r="F13" s="16">
        <f>$C13+ROUND('[1]SHK Løndele '!J11*(1+$E$4),0)</f>
        <v>279177</v>
      </c>
      <c r="G13" s="27">
        <f>$C13+ROUND('[1]SHK Løndele '!K11*(1+$E$4),0)</f>
        <v>282173</v>
      </c>
      <c r="H13" s="16"/>
      <c r="I13" s="26">
        <v>267530</v>
      </c>
      <c r="J13" s="16">
        <v>271856</v>
      </c>
      <c r="K13" s="16">
        <v>274851</v>
      </c>
      <c r="L13" s="16">
        <v>279177</v>
      </c>
      <c r="M13" s="27">
        <v>282173</v>
      </c>
    </row>
    <row r="14" spans="1:19">
      <c r="A14" s="23">
        <v>4</v>
      </c>
      <c r="C14" s="26">
        <f>ROUND('[1]SHK Løndele '!C12*(1+$E$4),0)</f>
        <v>275921</v>
      </c>
      <c r="D14" s="16">
        <f>$C14+ROUND('[1]SHK Løndele '!H12*(1+$E$4),0)</f>
        <v>280130</v>
      </c>
      <c r="E14" s="16">
        <f>$C14+ROUND('[1]SHK Løndele '!I12*(1+$E$4),0)</f>
        <v>283041</v>
      </c>
      <c r="F14" s="16">
        <f>$C14+ROUND('[1]SHK Løndele '!J12*(1+$E$4),0)</f>
        <v>287249</v>
      </c>
      <c r="G14" s="27">
        <f>$C14+ROUND('[1]SHK Løndele '!K12*(1+$E$4),0)</f>
        <v>290163</v>
      </c>
      <c r="H14" s="16"/>
      <c r="I14" s="26">
        <v>275921</v>
      </c>
      <c r="J14" s="16">
        <v>280130</v>
      </c>
      <c r="K14" s="16">
        <v>283041</v>
      </c>
      <c r="L14" s="16">
        <v>287249</v>
      </c>
      <c r="M14" s="27">
        <v>290163</v>
      </c>
    </row>
    <row r="15" spans="1:19">
      <c r="A15" s="23">
        <v>5</v>
      </c>
      <c r="C15" s="26">
        <f>ROUND('[1]SHK Løndele '!C13*(1+$E$4),0)</f>
        <v>289253</v>
      </c>
      <c r="D15" s="16">
        <f>$C15+ROUND('[1]SHK Løndele '!H13*(1+$E$4),0)</f>
        <v>292931</v>
      </c>
      <c r="E15" s="16">
        <f>$C15+ROUND('[1]SHK Løndele '!I13*(1+$E$4),0)</f>
        <v>295477</v>
      </c>
      <c r="F15" s="16">
        <f>$C15+ROUND('[1]SHK Løndele '!J13*(1+$E$4),0)</f>
        <v>299155</v>
      </c>
      <c r="G15" s="27">
        <f>$C15+ROUND('[1]SHK Løndele '!K13*(1+$E$4),0)</f>
        <v>301699</v>
      </c>
      <c r="H15" s="16"/>
      <c r="I15" s="26">
        <v>289253</v>
      </c>
      <c r="J15" s="16">
        <v>292931</v>
      </c>
      <c r="K15" s="16">
        <v>295477</v>
      </c>
      <c r="L15" s="16">
        <v>299155</v>
      </c>
      <c r="M15" s="27">
        <v>301699</v>
      </c>
    </row>
    <row r="16" spans="1:19">
      <c r="A16" s="23">
        <v>6</v>
      </c>
      <c r="C16" s="26">
        <f>ROUND('[1]SHK Løndele '!C14*(1+$E$4),0)</f>
        <v>321320</v>
      </c>
      <c r="D16" s="16">
        <f>$C16+ROUND('[1]SHK Løndele '!H14*(1+$E$4),0)</f>
        <v>324106</v>
      </c>
      <c r="E16" s="16">
        <f>$C16+ROUND('[1]SHK Løndele '!I14*(1+$E$4),0)</f>
        <v>326035</v>
      </c>
      <c r="F16" s="16">
        <f>$C16+ROUND('[1]SHK Løndele '!J14*(1+$E$4),0)</f>
        <v>328823</v>
      </c>
      <c r="G16" s="27">
        <f>$C16+ROUND('[1]SHK Løndele '!K14*(1+$E$4),0)</f>
        <v>330752</v>
      </c>
      <c r="H16" s="16"/>
      <c r="I16" s="26">
        <v>321320</v>
      </c>
      <c r="J16" s="16">
        <v>324106</v>
      </c>
      <c r="K16" s="16">
        <v>326035</v>
      </c>
      <c r="L16" s="16">
        <v>328823</v>
      </c>
      <c r="M16" s="27">
        <v>330752</v>
      </c>
    </row>
    <row r="17" spans="1:13">
      <c r="A17" s="23">
        <v>7</v>
      </c>
      <c r="C17" s="26">
        <f>ROUND('[1]SHK Løndele '!C15*(1+$E$4),0)</f>
        <v>334078</v>
      </c>
      <c r="D17" s="16">
        <f>$C17+ROUND('[1]SHK Løndele '!H15*(1+$E$4),0)</f>
        <v>336425</v>
      </c>
      <c r="E17" s="16">
        <f>$C17+ROUND('[1]SHK Løndele '!I15*(1+$E$4),0)</f>
        <v>338050</v>
      </c>
      <c r="F17" s="16">
        <f>$C17+ROUND('[1]SHK Løndele '!J15*(1+$E$4),0)</f>
        <v>340398</v>
      </c>
      <c r="G17" s="27">
        <f>$C17+ROUND('[1]SHK Løndele '!K15*(1+$E$4),0)</f>
        <v>342023</v>
      </c>
      <c r="H17" s="16"/>
      <c r="I17" s="26">
        <v>334078</v>
      </c>
      <c r="J17" s="16">
        <v>336425</v>
      </c>
      <c r="K17" s="16">
        <v>338050</v>
      </c>
      <c r="L17" s="16">
        <v>340398</v>
      </c>
      <c r="M17" s="27">
        <v>342023</v>
      </c>
    </row>
    <row r="18" spans="1:13">
      <c r="A18" s="23">
        <v>8</v>
      </c>
      <c r="C18" s="28">
        <f>ROUND('[1]SHK Løndele '!C16*(1+$E$4),0)</f>
        <v>346261</v>
      </c>
      <c r="D18" s="11">
        <f>$C18+ROUND('[1]SHK Løndele '!H16*(1+$E$4),0)</f>
        <v>348116</v>
      </c>
      <c r="E18" s="11">
        <f>$C18+ROUND('[1]SHK Løndele '!I16*(1+$E$4),0)</f>
        <v>349399</v>
      </c>
      <c r="F18" s="11">
        <f>$C18+ROUND('[1]SHK Løndele '!J16*(1+$E$4),0)</f>
        <v>351253</v>
      </c>
      <c r="G18" s="29">
        <f>$C18+ROUND('[1]SHK Løndele '!K16*(1+$E$4),0)</f>
        <v>352535</v>
      </c>
      <c r="H18" s="16"/>
      <c r="I18" s="28">
        <v>346261</v>
      </c>
      <c r="J18" s="11">
        <v>348116</v>
      </c>
      <c r="K18" s="11">
        <v>349399</v>
      </c>
      <c r="L18" s="11">
        <v>351253</v>
      </c>
      <c r="M18" s="29">
        <v>352535</v>
      </c>
    </row>
    <row r="19" spans="1:13">
      <c r="J19" s="4"/>
      <c r="K19" s="4"/>
      <c r="L19" s="4"/>
    </row>
    <row r="20" spans="1:13">
      <c r="J20" s="4"/>
      <c r="K20" s="4"/>
      <c r="L20" s="4"/>
    </row>
    <row r="21" spans="1:13">
      <c r="A21" s="8" t="s">
        <v>13</v>
      </c>
      <c r="J21" s="4"/>
      <c r="K21" s="4"/>
      <c r="L21" s="4"/>
    </row>
    <row r="22" spans="1:13">
      <c r="J22" s="4"/>
      <c r="K22" s="4"/>
      <c r="L22" s="4"/>
    </row>
    <row r="23" spans="1:13">
      <c r="C23" s="36" t="s">
        <v>5</v>
      </c>
      <c r="D23" s="37"/>
      <c r="E23" s="37"/>
      <c r="F23" s="37"/>
      <c r="G23" s="38"/>
      <c r="H23" s="18"/>
      <c r="I23" s="36" t="s">
        <v>6</v>
      </c>
      <c r="J23" s="37"/>
      <c r="K23" s="37"/>
      <c r="L23" s="37"/>
      <c r="M23" s="38"/>
    </row>
    <row r="24" spans="1:13">
      <c r="A24" s="2" t="s">
        <v>7</v>
      </c>
      <c r="C24" s="30" t="s">
        <v>8</v>
      </c>
      <c r="D24" s="22" t="s">
        <v>9</v>
      </c>
      <c r="E24" s="22" t="s">
        <v>10</v>
      </c>
      <c r="F24" s="22" t="s">
        <v>11</v>
      </c>
      <c r="G24" s="31" t="s">
        <v>12</v>
      </c>
      <c r="H24" s="22"/>
      <c r="I24" s="30" t="s">
        <v>8</v>
      </c>
      <c r="J24" s="22" t="s">
        <v>9</v>
      </c>
      <c r="K24" s="22" t="s">
        <v>10</v>
      </c>
      <c r="L24" s="22" t="s">
        <v>11</v>
      </c>
      <c r="M24" s="31" t="s">
        <v>12</v>
      </c>
    </row>
    <row r="25" spans="1:13">
      <c r="A25" s="23" t="s">
        <v>14</v>
      </c>
      <c r="C25" s="24">
        <f>ROUND('[1]SHK Løndele '!C23*(1+$E$4),0)</f>
        <v>343045</v>
      </c>
      <c r="D25" s="6">
        <f>$C25+ROUND('[1]SHK Løndele '!H23*(1+$E$4),0)</f>
        <v>344900</v>
      </c>
      <c r="E25" s="6">
        <f>$C25+ROUND('[1]SHK Løndele '!I23*(1+$E$4),0)</f>
        <v>346183</v>
      </c>
      <c r="F25" s="6">
        <f>$C25+ROUND('[1]SHK Løndele '!J23*(1+$E$4),0)</f>
        <v>348037</v>
      </c>
      <c r="G25" s="25">
        <f>$C25+ROUND('[1]SHK Løndele '!K23*(1+$E$4),0)</f>
        <v>349319</v>
      </c>
      <c r="H25" s="16"/>
      <c r="I25" s="24">
        <v>343045</v>
      </c>
      <c r="J25" s="6">
        <v>344900</v>
      </c>
      <c r="K25" s="6">
        <v>346183</v>
      </c>
      <c r="L25" s="6">
        <v>348037</v>
      </c>
      <c r="M25" s="25">
        <v>349319</v>
      </c>
    </row>
    <row r="26" spans="1:13">
      <c r="A26" s="23" t="s">
        <v>15</v>
      </c>
      <c r="C26" s="26">
        <f>ROUND('[1]SHK Løndele '!C24*(1+$E$4),0)</f>
        <v>347480</v>
      </c>
      <c r="D26" s="16">
        <f>$C26+ROUND('[1]SHK Løndele '!H24*(1+$E$4),0)</f>
        <v>349335</v>
      </c>
      <c r="E26" s="16">
        <f>$C26+ROUND('[1]SHK Løndele '!I24*(1+$E$4),0)</f>
        <v>350618</v>
      </c>
      <c r="F26" s="16">
        <f>$C26+ROUND('[1]SHK Løndele '!J24*(1+$E$4),0)</f>
        <v>352472</v>
      </c>
      <c r="G26" s="27">
        <f>$C26+ROUND('[1]SHK Løndele '!K24*(1+$E$4),0)</f>
        <v>353754</v>
      </c>
      <c r="H26" s="16"/>
      <c r="I26" s="26">
        <v>347480</v>
      </c>
      <c r="J26" s="16">
        <v>349335</v>
      </c>
      <c r="K26" s="16">
        <v>350618</v>
      </c>
      <c r="L26" s="16">
        <v>352472</v>
      </c>
      <c r="M26" s="27">
        <v>353754</v>
      </c>
    </row>
    <row r="27" spans="1:13">
      <c r="A27" s="23" t="s">
        <v>16</v>
      </c>
      <c r="C27" s="26">
        <f>ROUND('[1]SHK Løndele '!C25*(1+$E$4),0)</f>
        <v>359757</v>
      </c>
      <c r="D27" s="16">
        <f>$C27+ROUND('[1]SHK Løndele '!H25*(1+$E$4),0)</f>
        <v>361342</v>
      </c>
      <c r="E27" s="16">
        <f>$C27+ROUND('[1]SHK Løndele '!I25*(1+$E$4),0)</f>
        <v>362441</v>
      </c>
      <c r="F27" s="16">
        <f>$C27+ROUND('[1]SHK Løndele '!J25*(1+$E$4),0)</f>
        <v>364025</v>
      </c>
      <c r="G27" s="27">
        <f>$C27+ROUND('[1]SHK Løndele '!K25*(1+$E$4),0)</f>
        <v>365122</v>
      </c>
      <c r="H27" s="16"/>
      <c r="I27" s="26">
        <v>359757</v>
      </c>
      <c r="J27" s="16">
        <v>361342</v>
      </c>
      <c r="K27" s="16">
        <v>362441</v>
      </c>
      <c r="L27" s="16">
        <v>364025</v>
      </c>
      <c r="M27" s="27">
        <v>365122</v>
      </c>
    </row>
    <row r="28" spans="1:13">
      <c r="A28" s="23" t="s">
        <v>17</v>
      </c>
      <c r="C28" s="26">
        <f>ROUND('[1]SHK Løndele '!C26*(1+$E$4),0)</f>
        <v>366272</v>
      </c>
      <c r="D28" s="16">
        <f>$C28+ROUND('[1]SHK Løndele '!H26*(1+$E$4),0)</f>
        <v>367598</v>
      </c>
      <c r="E28" s="16">
        <f>$C28+ROUND('[1]SHK Løndele '!I26*(1+$E$4),0)</f>
        <v>368518</v>
      </c>
      <c r="F28" s="16">
        <f>$C28+ROUND('[1]SHK Løndele '!J26*(1+$E$4),0)</f>
        <v>369844</v>
      </c>
      <c r="G28" s="27">
        <f>$C28+ROUND('[1]SHK Løndele '!K26*(1+$E$4),0)</f>
        <v>370765</v>
      </c>
      <c r="H28" s="16"/>
      <c r="I28" s="26">
        <v>366272</v>
      </c>
      <c r="J28" s="16">
        <v>367598</v>
      </c>
      <c r="K28" s="16">
        <v>368518</v>
      </c>
      <c r="L28" s="16">
        <v>369844</v>
      </c>
      <c r="M28" s="27">
        <v>370765</v>
      </c>
    </row>
    <row r="29" spans="1:13">
      <c r="A29" s="23" t="s">
        <v>18</v>
      </c>
      <c r="C29" s="26">
        <f>ROUND('[1]SHK Løndele '!C27*(1+$E$4),0)</f>
        <v>372814</v>
      </c>
      <c r="D29" s="16">
        <f>$C29+ROUND('[1]SHK Løndele '!H27*(1+$E$4),0)</f>
        <v>373836</v>
      </c>
      <c r="E29" s="16">
        <f>$C29+ROUND('[1]SHK Løndele '!I27*(1+$E$4),0)</f>
        <v>374543</v>
      </c>
      <c r="F29" s="16">
        <f>$C29+ROUND('[1]SHK Løndele '!J27*(1+$E$4),0)</f>
        <v>375564</v>
      </c>
      <c r="G29" s="27">
        <f>$C29+ROUND('[1]SHK Løndele '!K27*(1+$E$4),0)</f>
        <v>376272</v>
      </c>
      <c r="H29" s="16"/>
      <c r="I29" s="26">
        <v>372814</v>
      </c>
      <c r="J29" s="16">
        <v>373836</v>
      </c>
      <c r="K29" s="16">
        <v>374543</v>
      </c>
      <c r="L29" s="16">
        <v>375564</v>
      </c>
      <c r="M29" s="27">
        <v>376272</v>
      </c>
    </row>
    <row r="30" spans="1:13">
      <c r="A30" s="23" t="s">
        <v>19</v>
      </c>
      <c r="C30" s="26">
        <f>ROUND('[1]SHK Løndele '!C28*(1+$E$4),0)</f>
        <v>379501</v>
      </c>
      <c r="D30" s="16">
        <f>$C30+ROUND('[1]SHK Løndele '!H28*(1+$E$4),0)</f>
        <v>380200</v>
      </c>
      <c r="E30" s="16">
        <f>$C30+ROUND('[1]SHK Løndele '!I28*(1+$E$4),0)</f>
        <v>380685</v>
      </c>
      <c r="F30" s="16">
        <f>$C30+ROUND('[1]SHK Løndele '!J28*(1+$E$4),0)</f>
        <v>381384</v>
      </c>
      <c r="G30" s="27">
        <f>$C30+ROUND('[1]SHK Løndele '!K28*(1+$E$4),0)</f>
        <v>381868</v>
      </c>
      <c r="H30" s="16"/>
      <c r="I30" s="26">
        <v>379501</v>
      </c>
      <c r="J30" s="16">
        <v>380200</v>
      </c>
      <c r="K30" s="16">
        <v>380685</v>
      </c>
      <c r="L30" s="16">
        <v>381384</v>
      </c>
      <c r="M30" s="27">
        <v>381868</v>
      </c>
    </row>
    <row r="31" spans="1:13">
      <c r="A31" s="23" t="s">
        <v>20</v>
      </c>
      <c r="C31" s="26">
        <f>ROUND('[1]SHK Løndele '!C29*(1+$E$4),0)</f>
        <v>385727</v>
      </c>
      <c r="D31" s="32">
        <f>C31</f>
        <v>385727</v>
      </c>
      <c r="E31" s="32">
        <f>C31</f>
        <v>385727</v>
      </c>
      <c r="F31" s="32">
        <f>C31</f>
        <v>385727</v>
      </c>
      <c r="G31" s="33">
        <f>C31</f>
        <v>385727</v>
      </c>
      <c r="H31" s="32"/>
      <c r="I31" s="26">
        <v>385727</v>
      </c>
      <c r="J31" s="32">
        <v>385727</v>
      </c>
      <c r="K31" s="32">
        <v>385727</v>
      </c>
      <c r="L31" s="32">
        <v>385727</v>
      </c>
      <c r="M31" s="33">
        <v>385727</v>
      </c>
    </row>
    <row r="32" spans="1:13">
      <c r="A32" s="23" t="s">
        <v>21</v>
      </c>
      <c r="C32" s="26">
        <f>ROUND('[1]SHK Løndele '!C30*(1+$E$4),0)</f>
        <v>391193</v>
      </c>
      <c r="D32" s="32">
        <f t="shared" ref="D32:D40" si="0">C32</f>
        <v>391193</v>
      </c>
      <c r="E32" s="32">
        <f t="shared" ref="E32:E40" si="1">C32</f>
        <v>391193</v>
      </c>
      <c r="F32" s="32">
        <f t="shared" ref="F32:F40" si="2">C32</f>
        <v>391193</v>
      </c>
      <c r="G32" s="33">
        <f t="shared" ref="G32:G40" si="3">C32</f>
        <v>391193</v>
      </c>
      <c r="H32" s="32"/>
      <c r="I32" s="26">
        <v>391193</v>
      </c>
      <c r="J32" s="32">
        <v>391193</v>
      </c>
      <c r="K32" s="32">
        <v>391193</v>
      </c>
      <c r="L32" s="32">
        <v>391193</v>
      </c>
      <c r="M32" s="33">
        <v>391193</v>
      </c>
    </row>
    <row r="33" spans="1:13">
      <c r="A33" s="23" t="s">
        <v>22</v>
      </c>
      <c r="C33" s="26">
        <f>ROUND('[1]SHK Løndele '!C31*(1+$E$4),0)</f>
        <v>399134</v>
      </c>
      <c r="D33" s="32">
        <f t="shared" si="0"/>
        <v>399134</v>
      </c>
      <c r="E33" s="32">
        <f t="shared" si="1"/>
        <v>399134</v>
      </c>
      <c r="F33" s="32">
        <f t="shared" si="2"/>
        <v>399134</v>
      </c>
      <c r="G33" s="33">
        <f t="shared" si="3"/>
        <v>399134</v>
      </c>
      <c r="H33" s="32"/>
      <c r="I33" s="26">
        <v>399134</v>
      </c>
      <c r="J33" s="32">
        <v>399134</v>
      </c>
      <c r="K33" s="32">
        <v>399134</v>
      </c>
      <c r="L33" s="32">
        <v>399134</v>
      </c>
      <c r="M33" s="33">
        <v>399134</v>
      </c>
    </row>
    <row r="34" spans="1:13">
      <c r="A34" s="23" t="s">
        <v>23</v>
      </c>
      <c r="C34" s="26">
        <f>ROUND('[1]SHK Løndele '!C32*(1+$E$4),0)</f>
        <v>407282</v>
      </c>
      <c r="D34" s="32">
        <f t="shared" si="0"/>
        <v>407282</v>
      </c>
      <c r="E34" s="32">
        <f t="shared" si="1"/>
        <v>407282</v>
      </c>
      <c r="F34" s="32">
        <f t="shared" si="2"/>
        <v>407282</v>
      </c>
      <c r="G34" s="33">
        <f t="shared" si="3"/>
        <v>407282</v>
      </c>
      <c r="H34" s="32"/>
      <c r="I34" s="26">
        <v>407282</v>
      </c>
      <c r="J34" s="32">
        <v>407282</v>
      </c>
      <c r="K34" s="32">
        <v>407282</v>
      </c>
      <c r="L34" s="32">
        <v>407282</v>
      </c>
      <c r="M34" s="33">
        <v>407282</v>
      </c>
    </row>
    <row r="35" spans="1:13">
      <c r="A35" s="23" t="s">
        <v>24</v>
      </c>
      <c r="C35" s="26">
        <f>ROUND('[1]SHK Løndele '!C33*(1+$E$4),0)</f>
        <v>414809</v>
      </c>
      <c r="D35" s="32">
        <f t="shared" si="0"/>
        <v>414809</v>
      </c>
      <c r="E35" s="32">
        <f t="shared" si="1"/>
        <v>414809</v>
      </c>
      <c r="F35" s="32">
        <f t="shared" si="2"/>
        <v>414809</v>
      </c>
      <c r="G35" s="33">
        <f t="shared" si="3"/>
        <v>414809</v>
      </c>
      <c r="H35" s="32"/>
      <c r="I35" s="26">
        <v>414809</v>
      </c>
      <c r="J35" s="32">
        <v>414809</v>
      </c>
      <c r="K35" s="32">
        <v>414809</v>
      </c>
      <c r="L35" s="32">
        <v>414809</v>
      </c>
      <c r="M35" s="33">
        <v>414809</v>
      </c>
    </row>
    <row r="36" spans="1:13">
      <c r="A36" s="23" t="s">
        <v>25</v>
      </c>
      <c r="C36" s="26">
        <f>ROUND('[1]SHK Løndele '!C34*(1+$E$4),0)</f>
        <v>433867</v>
      </c>
      <c r="D36" s="32">
        <f t="shared" si="0"/>
        <v>433867</v>
      </c>
      <c r="E36" s="32">
        <f t="shared" si="1"/>
        <v>433867</v>
      </c>
      <c r="F36" s="32">
        <f t="shared" si="2"/>
        <v>433867</v>
      </c>
      <c r="G36" s="33">
        <f t="shared" si="3"/>
        <v>433867</v>
      </c>
      <c r="H36" s="32"/>
      <c r="I36" s="26">
        <v>433867</v>
      </c>
      <c r="J36" s="32">
        <v>433867</v>
      </c>
      <c r="K36" s="32">
        <v>433867</v>
      </c>
      <c r="L36" s="32">
        <v>433867</v>
      </c>
      <c r="M36" s="33">
        <v>433867</v>
      </c>
    </row>
    <row r="37" spans="1:13">
      <c r="A37" s="23" t="s">
        <v>26</v>
      </c>
      <c r="C37" s="26">
        <f>ROUND('[1]SHK Løndele '!C35*(1+$E$4),0)</f>
        <v>462972</v>
      </c>
      <c r="D37" s="32">
        <f t="shared" si="0"/>
        <v>462972</v>
      </c>
      <c r="E37" s="32">
        <f t="shared" si="1"/>
        <v>462972</v>
      </c>
      <c r="F37" s="32">
        <f t="shared" si="2"/>
        <v>462972</v>
      </c>
      <c r="G37" s="33">
        <f t="shared" si="3"/>
        <v>462972</v>
      </c>
      <c r="H37" s="32"/>
      <c r="I37" s="26">
        <v>462972</v>
      </c>
      <c r="J37" s="32">
        <v>462972</v>
      </c>
      <c r="K37" s="32">
        <v>462972</v>
      </c>
      <c r="L37" s="32">
        <v>462972</v>
      </c>
      <c r="M37" s="33">
        <v>462972</v>
      </c>
    </row>
    <row r="38" spans="1:13">
      <c r="A38" s="23" t="s">
        <v>27</v>
      </c>
      <c r="C38" s="26">
        <f>ROUND('[1]SHK Løndele '!C36*(1+$E$4),0)</f>
        <v>495278</v>
      </c>
      <c r="D38" s="32">
        <f t="shared" si="0"/>
        <v>495278</v>
      </c>
      <c r="E38" s="32">
        <f t="shared" si="1"/>
        <v>495278</v>
      </c>
      <c r="F38" s="32">
        <f t="shared" si="2"/>
        <v>495278</v>
      </c>
      <c r="G38" s="33">
        <f t="shared" si="3"/>
        <v>495278</v>
      </c>
      <c r="H38" s="32"/>
      <c r="I38" s="26">
        <v>506956</v>
      </c>
      <c r="J38" s="32">
        <v>506956</v>
      </c>
      <c r="K38" s="32">
        <v>506956</v>
      </c>
      <c r="L38" s="32">
        <v>506956</v>
      </c>
      <c r="M38" s="33">
        <v>506956</v>
      </c>
    </row>
    <row r="39" spans="1:13">
      <c r="A39" s="23" t="s">
        <v>28</v>
      </c>
      <c r="C39" s="26">
        <f>ROUND('[1]SHK Løndele '!C37*(1+$E$4),0)</f>
        <v>547051</v>
      </c>
      <c r="D39" s="32">
        <f t="shared" si="0"/>
        <v>547051</v>
      </c>
      <c r="E39" s="32">
        <f t="shared" si="1"/>
        <v>547051</v>
      </c>
      <c r="F39" s="32">
        <f t="shared" si="2"/>
        <v>547051</v>
      </c>
      <c r="G39" s="33">
        <f t="shared" si="3"/>
        <v>547051</v>
      </c>
      <c r="H39" s="32"/>
      <c r="I39" s="26">
        <v>561771</v>
      </c>
      <c r="J39" s="32">
        <v>561771</v>
      </c>
      <c r="K39" s="32">
        <v>561771</v>
      </c>
      <c r="L39" s="32">
        <v>561771</v>
      </c>
      <c r="M39" s="33">
        <v>561771</v>
      </c>
    </row>
    <row r="40" spans="1:13">
      <c r="A40" s="23" t="s">
        <v>29</v>
      </c>
      <c r="C40" s="28">
        <f>ROUND('[1]SHK Løndele '!C38*(1+$E$4),0)</f>
        <v>622448</v>
      </c>
      <c r="D40" s="34">
        <f t="shared" si="0"/>
        <v>622448</v>
      </c>
      <c r="E40" s="34">
        <f t="shared" si="1"/>
        <v>622448</v>
      </c>
      <c r="F40" s="34">
        <f t="shared" si="2"/>
        <v>622448</v>
      </c>
      <c r="G40" s="35">
        <f t="shared" si="3"/>
        <v>622448</v>
      </c>
      <c r="H40" s="32"/>
      <c r="I40" s="28">
        <v>639772</v>
      </c>
      <c r="J40" s="34">
        <v>639772</v>
      </c>
      <c r="K40" s="34">
        <v>639772</v>
      </c>
      <c r="L40" s="34">
        <v>639772</v>
      </c>
      <c r="M40" s="35">
        <v>639772</v>
      </c>
    </row>
    <row r="41" spans="1:13">
      <c r="I41" s="2"/>
    </row>
    <row r="42" spans="1:13">
      <c r="I42" s="2"/>
    </row>
  </sheetData>
  <sheetProtection password="CC70" sheet="1" objects="1" scenarios="1"/>
  <mergeCells count="4">
    <mergeCell ref="C9:G9"/>
    <mergeCell ref="I9:M9"/>
    <mergeCell ref="C23:G23"/>
    <mergeCell ref="I23:M23"/>
  </mergeCells>
  <pageMargins left="0.75" right="0.75" top="0.23" bottom="0.24" header="0" footer="0"/>
  <pageSetup paperSize="9" fitToHeight="2" orientation="landscape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SHK Sats</vt:lpstr>
    </vt:vector>
  </TitlesOfParts>
  <Company>DSR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Dorthe Julie Kofoed</dc:creator>
  <cp:lastModifiedBy>Maarit Väisänen</cp:lastModifiedBy>
  <dcterms:created xsi:type="dcterms:W3CDTF">2015-03-11T14:42:55Z</dcterms:created>
  <dcterms:modified xsi:type="dcterms:W3CDTF">2015-03-25T08:33:13Z</dcterms:modified>
</cp:coreProperties>
</file>